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BuÇalışmaKitabı" defaultThemeVersion="124226"/>
  <xr:revisionPtr revIDLastSave="0" documentId="13_ncr:1_{9DCA3F68-1165-4518-8613-6D47ABCD3546}" xr6:coauthVersionLast="47" xr6:coauthVersionMax="47" xr10:uidLastSave="{00000000-0000-0000-0000-000000000000}"/>
  <bookViews>
    <workbookView xWindow="-120" yWindow="-120" windowWidth="29040" windowHeight="15840" xr2:uid="{00000000-000D-0000-FFFF-FFFF00000000}"/>
  </bookViews>
  <sheets>
    <sheet name="4.5.Tablo" sheetId="3" r:id="rId1"/>
    <sheet name="Sayfa1" sheetId="4" state="hidden" r:id="rId2"/>
  </sheets>
  <definedNames>
    <definedName name="_xlnm._FilterDatabase" localSheetId="0" hidden="1">'4.5.Tablo'!$B$5:$L$86</definedName>
    <definedName name="_xlnm._FilterDatabase" localSheetId="1" hidden="1">Sayfa1!$A$1:$S$82</definedName>
    <definedName name="_xlnm.Print_Titles" localSheetId="0">'4.5.Tablo'!$2:$4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5" i="4" l="1"/>
  <c r="E35" i="4"/>
  <c r="C35" i="4"/>
  <c r="I29" i="4"/>
  <c r="E29" i="4"/>
  <c r="C29" i="4"/>
  <c r="AE45" i="4"/>
  <c r="AB45" i="4"/>
  <c r="Z45" i="4"/>
  <c r="I6" i="4"/>
  <c r="I9" i="4"/>
  <c r="I10" i="4"/>
  <c r="I11" i="4"/>
  <c r="I12" i="4"/>
  <c r="I17" i="4"/>
  <c r="I24" i="4"/>
  <c r="I26" i="4"/>
  <c r="I27" i="4"/>
  <c r="I28" i="4"/>
  <c r="I30" i="4"/>
  <c r="I31" i="4"/>
  <c r="I33" i="4"/>
  <c r="I34" i="4"/>
  <c r="I39" i="4"/>
  <c r="I41" i="4"/>
  <c r="I49" i="4"/>
  <c r="I50" i="4"/>
  <c r="I51" i="4"/>
  <c r="I52" i="4"/>
  <c r="I54" i="4"/>
  <c r="I55" i="4"/>
  <c r="I57" i="4"/>
  <c r="I58" i="4"/>
  <c r="I59" i="4"/>
  <c r="I60" i="4"/>
  <c r="I63" i="4"/>
  <c r="I64" i="4"/>
  <c r="I66" i="4"/>
  <c r="I67" i="4"/>
  <c r="I68" i="4"/>
  <c r="I69" i="4"/>
  <c r="I70" i="4"/>
  <c r="I71" i="4"/>
  <c r="I74" i="4"/>
  <c r="I77" i="4"/>
  <c r="I78" i="4"/>
  <c r="I79" i="4"/>
  <c r="I80" i="4"/>
  <c r="I81" i="4"/>
  <c r="I84" i="4" l="1"/>
  <c r="E74" i="4"/>
  <c r="C74" i="4"/>
  <c r="E6" i="4"/>
  <c r="H12" i="4"/>
  <c r="F12" i="4"/>
  <c r="E12" i="4"/>
  <c r="D12" i="4"/>
  <c r="H81" i="4"/>
  <c r="F81" i="4"/>
  <c r="D81" i="4"/>
  <c r="V71" i="4"/>
  <c r="S71" i="4"/>
  <c r="P71" i="4"/>
  <c r="Q70" i="4" l="1"/>
  <c r="T70" i="4"/>
  <c r="F33" i="3" l="1"/>
  <c r="E33" i="3"/>
  <c r="D33" i="3"/>
  <c r="H29" i="4" l="1"/>
  <c r="D29" i="4"/>
  <c r="F29" i="4"/>
  <c r="J5" i="3" l="1"/>
  <c r="D10" i="3" l="1"/>
  <c r="E10" i="3"/>
  <c r="F10" i="3"/>
  <c r="D11" i="3"/>
  <c r="E11" i="3"/>
  <c r="F11" i="3"/>
  <c r="D13" i="3"/>
  <c r="E13" i="3"/>
  <c r="F13" i="3"/>
  <c r="D14" i="3"/>
  <c r="E14" i="3"/>
  <c r="F14" i="3"/>
  <c r="D15" i="3"/>
  <c r="E15" i="3"/>
  <c r="F15" i="3"/>
  <c r="D16" i="3"/>
  <c r="E16" i="3"/>
  <c r="F16" i="3"/>
  <c r="D17" i="3"/>
  <c r="E17" i="3"/>
  <c r="F17" i="3"/>
  <c r="D18" i="3"/>
  <c r="E18" i="3"/>
  <c r="F18" i="3"/>
  <c r="D20" i="3"/>
  <c r="E20" i="3"/>
  <c r="F20" i="3"/>
  <c r="D21" i="3"/>
  <c r="E21" i="3"/>
  <c r="F21" i="3"/>
  <c r="D22" i="3"/>
  <c r="E22" i="3"/>
  <c r="F22" i="3"/>
  <c r="D23" i="3"/>
  <c r="E23" i="3"/>
  <c r="F23" i="3"/>
  <c r="D24" i="3"/>
  <c r="E24" i="3"/>
  <c r="F24" i="3"/>
  <c r="D25" i="3"/>
  <c r="E25" i="3"/>
  <c r="F25" i="3"/>
  <c r="D26" i="3"/>
  <c r="E26" i="3"/>
  <c r="F26" i="3"/>
  <c r="D28" i="3"/>
  <c r="E28" i="3"/>
  <c r="F28" i="3"/>
  <c r="D29" i="3"/>
  <c r="E29" i="3"/>
  <c r="F29" i="3"/>
  <c r="D30" i="3"/>
  <c r="E30" i="3"/>
  <c r="F30" i="3"/>
  <c r="D31" i="3"/>
  <c r="E31" i="3"/>
  <c r="F31" i="3"/>
  <c r="D32" i="3"/>
  <c r="E32" i="3"/>
  <c r="F32" i="3"/>
  <c r="D34" i="3"/>
  <c r="E34" i="3"/>
  <c r="F34" i="3"/>
  <c r="D35" i="3"/>
  <c r="E35" i="3"/>
  <c r="F35" i="3"/>
  <c r="D36" i="3"/>
  <c r="E36" i="3"/>
  <c r="F36" i="3"/>
  <c r="D37" i="3"/>
  <c r="E37" i="3"/>
  <c r="F37" i="3"/>
  <c r="D38" i="3"/>
  <c r="E38" i="3"/>
  <c r="F38" i="3"/>
  <c r="D39" i="3"/>
  <c r="E39" i="3"/>
  <c r="F39" i="3"/>
  <c r="D41" i="3"/>
  <c r="E41" i="3"/>
  <c r="F41" i="3"/>
  <c r="D42" i="3"/>
  <c r="E42" i="3"/>
  <c r="F42" i="3"/>
  <c r="D43" i="3"/>
  <c r="E43" i="3"/>
  <c r="F43" i="3"/>
  <c r="D44" i="3"/>
  <c r="E44" i="3"/>
  <c r="F44" i="3"/>
  <c r="D45" i="3"/>
  <c r="E45" i="3"/>
  <c r="F45" i="3"/>
  <c r="D46" i="3"/>
  <c r="E46" i="3"/>
  <c r="F46" i="3"/>
  <c r="D47" i="3"/>
  <c r="E47" i="3"/>
  <c r="F47" i="3"/>
  <c r="D48" i="3"/>
  <c r="E48" i="3"/>
  <c r="F48" i="3"/>
  <c r="D49" i="3"/>
  <c r="E49" i="3"/>
  <c r="F49" i="3"/>
  <c r="D50" i="3"/>
  <c r="E50" i="3"/>
  <c r="F50" i="3"/>
  <c r="D51" i="3"/>
  <c r="E51" i="3"/>
  <c r="F51" i="3"/>
  <c r="D52" i="3"/>
  <c r="E52" i="3"/>
  <c r="F52" i="3"/>
  <c r="D53" i="3"/>
  <c r="E53" i="3"/>
  <c r="F53" i="3"/>
  <c r="D54" i="3"/>
  <c r="E54" i="3"/>
  <c r="F54" i="3"/>
  <c r="D55" i="3"/>
  <c r="E55" i="3"/>
  <c r="F55" i="3"/>
  <c r="D56" i="3"/>
  <c r="E56" i="3"/>
  <c r="F56" i="3"/>
  <c r="D57" i="3"/>
  <c r="E57" i="3"/>
  <c r="F57" i="3"/>
  <c r="D58" i="3"/>
  <c r="E58" i="3"/>
  <c r="F58" i="3"/>
  <c r="D59" i="3"/>
  <c r="E59" i="3"/>
  <c r="F59" i="3"/>
  <c r="D60" i="3"/>
  <c r="E60" i="3"/>
  <c r="F60" i="3"/>
  <c r="D61" i="3"/>
  <c r="E61" i="3"/>
  <c r="F61" i="3"/>
  <c r="D62" i="3"/>
  <c r="E62" i="3"/>
  <c r="F62" i="3"/>
  <c r="D63" i="3"/>
  <c r="E63" i="3"/>
  <c r="F63" i="3"/>
  <c r="D64" i="3"/>
  <c r="E64" i="3"/>
  <c r="F64" i="3"/>
  <c r="D65" i="3"/>
  <c r="E65" i="3"/>
  <c r="F65" i="3"/>
  <c r="D67" i="3"/>
  <c r="E67" i="3"/>
  <c r="F67" i="3"/>
  <c r="D68" i="3"/>
  <c r="E68" i="3"/>
  <c r="F68" i="3"/>
  <c r="D69" i="3"/>
  <c r="E69" i="3"/>
  <c r="F69" i="3"/>
  <c r="D70" i="3"/>
  <c r="E70" i="3"/>
  <c r="F70" i="3"/>
  <c r="D71" i="3"/>
  <c r="E71" i="3"/>
  <c r="F71" i="3"/>
  <c r="D72" i="3"/>
  <c r="E72" i="3"/>
  <c r="F72" i="3"/>
  <c r="D73" i="3"/>
  <c r="E73" i="3"/>
  <c r="F73" i="3"/>
  <c r="D74" i="3"/>
  <c r="E74" i="3"/>
  <c r="F74" i="3"/>
  <c r="D75" i="3"/>
  <c r="E75" i="3"/>
  <c r="F75" i="3"/>
  <c r="D76" i="3"/>
  <c r="E76" i="3"/>
  <c r="F76" i="3"/>
  <c r="D77" i="3"/>
  <c r="E77" i="3"/>
  <c r="F77" i="3"/>
  <c r="D78" i="3"/>
  <c r="E78" i="3"/>
  <c r="F78" i="3"/>
  <c r="D79" i="3"/>
  <c r="E79" i="3"/>
  <c r="F79" i="3"/>
  <c r="D81" i="3"/>
  <c r="E81" i="3"/>
  <c r="F81" i="3"/>
  <c r="D82" i="3"/>
  <c r="E82" i="3"/>
  <c r="F82" i="3"/>
  <c r="D83" i="3"/>
  <c r="E83" i="3"/>
  <c r="F83" i="3"/>
  <c r="D84" i="3"/>
  <c r="E84" i="3"/>
  <c r="F84" i="3"/>
  <c r="D85" i="3"/>
  <c r="E85" i="3"/>
  <c r="F85" i="3"/>
  <c r="D86" i="3"/>
  <c r="E86" i="3"/>
  <c r="F86" i="3"/>
  <c r="E9" i="4" l="1"/>
  <c r="E10" i="4"/>
  <c r="E11" i="4"/>
  <c r="E17" i="4"/>
  <c r="E24" i="4"/>
  <c r="E26" i="4"/>
  <c r="E27" i="4"/>
  <c r="E28" i="4"/>
  <c r="E30" i="4"/>
  <c r="E31" i="4"/>
  <c r="E33" i="4"/>
  <c r="E34" i="4"/>
  <c r="E39" i="4"/>
  <c r="E41" i="4"/>
  <c r="E49" i="4"/>
  <c r="E50" i="4"/>
  <c r="E51" i="4"/>
  <c r="E52" i="4"/>
  <c r="E54" i="4"/>
  <c r="E55" i="4"/>
  <c r="E57" i="4"/>
  <c r="E58" i="4"/>
  <c r="E59" i="4"/>
  <c r="E60" i="4"/>
  <c r="E63" i="4"/>
  <c r="E64" i="4"/>
  <c r="E66" i="4"/>
  <c r="E67" i="4"/>
  <c r="E68" i="4"/>
  <c r="E69" i="4"/>
  <c r="E70" i="4"/>
  <c r="E71" i="4"/>
  <c r="E77" i="4"/>
  <c r="E78" i="4"/>
  <c r="E79" i="4"/>
  <c r="E80" i="4"/>
  <c r="E81" i="4"/>
  <c r="C6" i="4"/>
  <c r="C9" i="4"/>
  <c r="C10" i="4"/>
  <c r="C11" i="4"/>
  <c r="C12" i="4"/>
  <c r="C17" i="4"/>
  <c r="C24" i="4"/>
  <c r="C26" i="4"/>
  <c r="C27" i="4"/>
  <c r="C28" i="4"/>
  <c r="C30" i="4"/>
  <c r="C31" i="4"/>
  <c r="C33" i="4"/>
  <c r="C34" i="4"/>
  <c r="C39" i="4"/>
  <c r="C41" i="4"/>
  <c r="C49" i="4"/>
  <c r="C50" i="4"/>
  <c r="C51" i="4"/>
  <c r="C52" i="4"/>
  <c r="C54" i="4"/>
  <c r="C55" i="4"/>
  <c r="C57" i="4"/>
  <c r="C58" i="4"/>
  <c r="C59" i="4"/>
  <c r="C60" i="4"/>
  <c r="C63" i="4"/>
  <c r="C64" i="4"/>
  <c r="C66" i="4"/>
  <c r="C67" i="4"/>
  <c r="C68" i="4"/>
  <c r="C69" i="4"/>
  <c r="C70" i="4"/>
  <c r="C71" i="4"/>
  <c r="C77" i="4"/>
  <c r="C78" i="4"/>
  <c r="C79" i="4"/>
  <c r="C80" i="4"/>
  <c r="C81" i="4"/>
  <c r="H6" i="4" l="1"/>
  <c r="H7" i="4"/>
  <c r="H9" i="4"/>
  <c r="H10" i="4"/>
  <c r="H11" i="4"/>
  <c r="H13" i="4"/>
  <c r="H14" i="4"/>
  <c r="H16" i="4"/>
  <c r="H17" i="4"/>
  <c r="H18" i="4"/>
  <c r="H19" i="4"/>
  <c r="H20" i="4"/>
  <c r="H21" i="4"/>
  <c r="H22" i="4"/>
  <c r="H24" i="4"/>
  <c r="H25" i="4"/>
  <c r="H26" i="4"/>
  <c r="H27" i="4"/>
  <c r="H28" i="4"/>
  <c r="H30" i="4"/>
  <c r="H31" i="4"/>
  <c r="H32" i="4"/>
  <c r="H33" i="4"/>
  <c r="H34" i="4"/>
  <c r="H35" i="4"/>
  <c r="H37" i="4"/>
  <c r="H38" i="4"/>
  <c r="H40" i="4"/>
  <c r="H41" i="4"/>
  <c r="H42" i="4"/>
  <c r="H43" i="4"/>
  <c r="H44" i="4"/>
  <c r="H45" i="4"/>
  <c r="H46" i="4"/>
  <c r="H47" i="4"/>
  <c r="H48" i="4"/>
  <c r="H49" i="4"/>
  <c r="H50" i="4"/>
  <c r="H51" i="4"/>
  <c r="H52" i="4"/>
  <c r="H53" i="4"/>
  <c r="H54" i="4"/>
  <c r="H55" i="4"/>
  <c r="H56" i="4"/>
  <c r="H57" i="4"/>
  <c r="H58" i="4"/>
  <c r="H59" i="4"/>
  <c r="H60" i="4"/>
  <c r="H61" i="4"/>
  <c r="H63" i="4"/>
  <c r="H64" i="4"/>
  <c r="H65" i="4"/>
  <c r="H66" i="4"/>
  <c r="H67" i="4"/>
  <c r="H68" i="4"/>
  <c r="H69" i="4"/>
  <c r="H70" i="4"/>
  <c r="H71" i="4"/>
  <c r="H72" i="4"/>
  <c r="H73" i="4"/>
  <c r="H74" i="4"/>
  <c r="H75" i="4"/>
  <c r="H77" i="4"/>
  <c r="H78" i="4"/>
  <c r="H80" i="4"/>
  <c r="H82" i="4"/>
  <c r="G84" i="4"/>
  <c r="E84" i="4"/>
  <c r="C84" i="4"/>
  <c r="F6" i="4"/>
  <c r="F7" i="4"/>
  <c r="F9" i="4"/>
  <c r="F10" i="4"/>
  <c r="F11" i="4"/>
  <c r="F13" i="4"/>
  <c r="F14" i="4"/>
  <c r="F16" i="4"/>
  <c r="F17" i="4"/>
  <c r="F18" i="4"/>
  <c r="F19" i="4"/>
  <c r="F20" i="4"/>
  <c r="F21" i="4"/>
  <c r="F22" i="4"/>
  <c r="F24" i="4"/>
  <c r="F25" i="4"/>
  <c r="F26" i="4"/>
  <c r="F27" i="4"/>
  <c r="F28" i="4"/>
  <c r="F30" i="4"/>
  <c r="F31" i="4"/>
  <c r="F32" i="4"/>
  <c r="F33" i="4"/>
  <c r="F34" i="4"/>
  <c r="F35" i="4"/>
  <c r="F37" i="4"/>
  <c r="F38" i="4"/>
  <c r="F40" i="4"/>
  <c r="F41" i="4"/>
  <c r="F42" i="4"/>
  <c r="F43" i="4"/>
  <c r="F44" i="4"/>
  <c r="F45" i="4"/>
  <c r="F46" i="4"/>
  <c r="F47" i="4"/>
  <c r="F48" i="4"/>
  <c r="F49" i="4"/>
  <c r="F50" i="4"/>
  <c r="F51" i="4"/>
  <c r="F52" i="4"/>
  <c r="F53" i="4"/>
  <c r="F54" i="4"/>
  <c r="F55" i="4"/>
  <c r="F56" i="4"/>
  <c r="F57" i="4"/>
  <c r="F58" i="4"/>
  <c r="F59" i="4"/>
  <c r="F60" i="4"/>
  <c r="F61" i="4"/>
  <c r="F63" i="4"/>
  <c r="F64" i="4"/>
  <c r="F65" i="4"/>
  <c r="F66" i="4"/>
  <c r="F67" i="4"/>
  <c r="F68" i="4"/>
  <c r="F69" i="4"/>
  <c r="F70" i="4"/>
  <c r="F71" i="4"/>
  <c r="F72" i="4"/>
  <c r="F73" i="4"/>
  <c r="F74" i="4"/>
  <c r="F75" i="4"/>
  <c r="F77" i="4"/>
  <c r="F78" i="4"/>
  <c r="F80" i="4"/>
  <c r="F82" i="4"/>
  <c r="D6" i="4"/>
  <c r="D7" i="4"/>
  <c r="D9" i="4"/>
  <c r="D10" i="4"/>
  <c r="D11" i="4"/>
  <c r="D13" i="4"/>
  <c r="D14" i="4"/>
  <c r="D16" i="4"/>
  <c r="D17" i="4"/>
  <c r="D18" i="4"/>
  <c r="D19" i="4"/>
  <c r="D20" i="4"/>
  <c r="D21" i="4"/>
  <c r="D22" i="4"/>
  <c r="D24" i="4"/>
  <c r="D25" i="4"/>
  <c r="D26" i="4"/>
  <c r="D27" i="4"/>
  <c r="D28" i="4"/>
  <c r="D30" i="4"/>
  <c r="D31" i="4"/>
  <c r="D32" i="4"/>
  <c r="D33" i="4"/>
  <c r="D34" i="4"/>
  <c r="D35" i="4"/>
  <c r="D37" i="4"/>
  <c r="D38" i="4"/>
  <c r="D40" i="4"/>
  <c r="D41" i="4"/>
  <c r="D42" i="4"/>
  <c r="D43" i="4"/>
  <c r="D44" i="4"/>
  <c r="D45" i="4"/>
  <c r="D46" i="4"/>
  <c r="D47" i="4"/>
  <c r="D48" i="4"/>
  <c r="D49" i="4"/>
  <c r="D50" i="4"/>
  <c r="D51" i="4"/>
  <c r="D52" i="4"/>
  <c r="D53" i="4"/>
  <c r="D54" i="4"/>
  <c r="D55" i="4"/>
  <c r="D56" i="4"/>
  <c r="D57" i="4"/>
  <c r="D58" i="4"/>
  <c r="D59" i="4"/>
  <c r="D60" i="4"/>
  <c r="D61" i="4"/>
  <c r="D63" i="4"/>
  <c r="D64" i="4"/>
  <c r="D65" i="4"/>
  <c r="D66" i="4"/>
  <c r="D67" i="4"/>
  <c r="D68" i="4"/>
  <c r="D69" i="4"/>
  <c r="D70" i="4"/>
  <c r="D71" i="4"/>
  <c r="D72" i="4"/>
  <c r="D73" i="4"/>
  <c r="D74" i="4"/>
  <c r="D75" i="4"/>
  <c r="D77" i="4"/>
  <c r="D78" i="4"/>
  <c r="D80" i="4"/>
  <c r="D82" i="4"/>
  <c r="H84" i="4" l="1"/>
  <c r="F84" i="4"/>
  <c r="D84" i="4"/>
  <c r="M42" i="4" l="1"/>
  <c r="K42" i="4"/>
  <c r="G5" i="3" l="1"/>
  <c r="D5" i="3" l="1"/>
  <c r="L5" i="3"/>
  <c r="K5" i="3"/>
  <c r="H5" i="3" l="1"/>
  <c r="E5" i="3" s="1"/>
  <c r="I5" i="3"/>
  <c r="F5" i="3" s="1"/>
</calcChain>
</file>

<file path=xl/sharedStrings.xml><?xml version="1.0" encoding="utf-8"?>
<sst xmlns="http://schemas.openxmlformats.org/spreadsheetml/2006/main" count="767" uniqueCount="186">
  <si>
    <t>IBBS(1) - 3. Düzey</t>
  </si>
  <si>
    <t>İli</t>
  </si>
  <si>
    <t>TR621</t>
  </si>
  <si>
    <t>Adana</t>
  </si>
  <si>
    <t>TR321</t>
  </si>
  <si>
    <t>Aydın</t>
  </si>
  <si>
    <t>TR331</t>
  </si>
  <si>
    <t>Manisa</t>
  </si>
  <si>
    <t>TR715</t>
  </si>
  <si>
    <t>Kırşehir</t>
  </si>
  <si>
    <t>TRA12</t>
  </si>
  <si>
    <t>Erzincan</t>
  </si>
  <si>
    <t>TR832</t>
  </si>
  <si>
    <t>Tokat</t>
  </si>
  <si>
    <t>TRA23</t>
  </si>
  <si>
    <t>Iğdır</t>
  </si>
  <si>
    <t>TR510</t>
  </si>
  <si>
    <t>Ankara</t>
  </si>
  <si>
    <t>TRC31</t>
  </si>
  <si>
    <t>Mardin</t>
  </si>
  <si>
    <t>TRB21</t>
  </si>
  <si>
    <t>Van</t>
  </si>
  <si>
    <t>TR903</t>
  </si>
  <si>
    <t>Giresun</t>
  </si>
  <si>
    <t>TR612</t>
  </si>
  <si>
    <t>Isparta</t>
  </si>
  <si>
    <t>TR412</t>
  </si>
  <si>
    <t>Eskişehir</t>
  </si>
  <si>
    <t>TRB12</t>
  </si>
  <si>
    <t>Elazığ</t>
  </si>
  <si>
    <t>TRA22</t>
  </si>
  <si>
    <t>Kars</t>
  </si>
  <si>
    <t>TR831</t>
  </si>
  <si>
    <t>Samsun</t>
  </si>
  <si>
    <t>TR633</t>
  </si>
  <si>
    <t>Osmaniye</t>
  </si>
  <si>
    <t>TR611</t>
  </si>
  <si>
    <t>Antalya</t>
  </si>
  <si>
    <t>TRC22</t>
  </si>
  <si>
    <t>Diyarbakır</t>
  </si>
  <si>
    <t>TR711</t>
  </si>
  <si>
    <t>Kırıkkale</t>
  </si>
  <si>
    <t>TR613</t>
  </si>
  <si>
    <t>Burdur</t>
  </si>
  <si>
    <t>TR722</t>
  </si>
  <si>
    <t>Sivas</t>
  </si>
  <si>
    <t>TRC21</t>
  </si>
  <si>
    <t>Şanlıurfa</t>
  </si>
  <si>
    <t>TR632</t>
  </si>
  <si>
    <t>Kahramanmaraş</t>
  </si>
  <si>
    <t>TR622</t>
  </si>
  <si>
    <t>Mersin</t>
  </si>
  <si>
    <t>TR322</t>
  </si>
  <si>
    <t>Denizli</t>
  </si>
  <si>
    <t>TRA11</t>
  </si>
  <si>
    <t>Erzurum</t>
  </si>
  <si>
    <t>TRB13</t>
  </si>
  <si>
    <t>Bingöl</t>
  </si>
  <si>
    <t>TRC32</t>
  </si>
  <si>
    <t>Batman</t>
  </si>
  <si>
    <t>TR906</t>
  </si>
  <si>
    <t>Gümüşhane</t>
  </si>
  <si>
    <t>TRB14</t>
  </si>
  <si>
    <t>Tunceli</t>
  </si>
  <si>
    <t>TR905</t>
  </si>
  <si>
    <t>Artvin</t>
  </si>
  <si>
    <t>TR833</t>
  </si>
  <si>
    <t>Çorum</t>
  </si>
  <si>
    <t>TR323</t>
  </si>
  <si>
    <t>Muğla</t>
  </si>
  <si>
    <t>TRB22</t>
  </si>
  <si>
    <t>Muş</t>
  </si>
  <si>
    <t>TR522</t>
  </si>
  <si>
    <t>Karaman</t>
  </si>
  <si>
    <t>TR221</t>
  </si>
  <si>
    <t>Balıkesir</t>
  </si>
  <si>
    <t>TR834</t>
  </si>
  <si>
    <t>Amasya</t>
  </si>
  <si>
    <t>TRB11</t>
  </si>
  <si>
    <t>Malatya</t>
  </si>
  <si>
    <t>TRC33</t>
  </si>
  <si>
    <t>Şırnak</t>
  </si>
  <si>
    <t>(1) İstatistiki Bölge Birimleri Sınıflaması.</t>
  </si>
  <si>
    <t>TR</t>
  </si>
  <si>
    <t>TR422</t>
  </si>
  <si>
    <t>Sakarya</t>
  </si>
  <si>
    <t>TR413</t>
  </si>
  <si>
    <t>Bilecik</t>
  </si>
  <si>
    <t>TR521</t>
  </si>
  <si>
    <t>Konya</t>
  </si>
  <si>
    <t>TR901</t>
  </si>
  <si>
    <t>Trabzon</t>
  </si>
  <si>
    <t>TR411</t>
  </si>
  <si>
    <t>Bursa</t>
  </si>
  <si>
    <t>TR631</t>
  </si>
  <si>
    <t>Hatay</t>
  </si>
  <si>
    <t>TR721</t>
  </si>
  <si>
    <t>Kayseri</t>
  </si>
  <si>
    <t>TRB23</t>
  </si>
  <si>
    <t>Bitlis</t>
  </si>
  <si>
    <t>TRB24</t>
  </si>
  <si>
    <t>Hakkari</t>
  </si>
  <si>
    <t>TRC12</t>
  </si>
  <si>
    <t>Adıyaman</t>
  </si>
  <si>
    <t>TRA13</t>
  </si>
  <si>
    <t>Bayburt</t>
  </si>
  <si>
    <t>TR813</t>
  </si>
  <si>
    <t>Bartın</t>
  </si>
  <si>
    <t>TR423</t>
  </si>
  <si>
    <t>Düzce</t>
  </si>
  <si>
    <t>TR904</t>
  </si>
  <si>
    <t>Rize</t>
  </si>
  <si>
    <t>TR333</t>
  </si>
  <si>
    <t>Kütahya</t>
  </si>
  <si>
    <t>TR713</t>
  </si>
  <si>
    <t>Niğde</t>
  </si>
  <si>
    <t>TR332</t>
  </si>
  <si>
    <t>Afyonkarahisar</t>
  </si>
  <si>
    <t>TR902</t>
  </si>
  <si>
    <t>Ordu</t>
  </si>
  <si>
    <t>TR821</t>
  </si>
  <si>
    <t>Kastamonu</t>
  </si>
  <si>
    <t>TRC34</t>
  </si>
  <si>
    <t>Siirt</t>
  </si>
  <si>
    <t>TR714</t>
  </si>
  <si>
    <t>Nevşehir</t>
  </si>
  <si>
    <t>TR823</t>
  </si>
  <si>
    <t>Sinop</t>
  </si>
  <si>
    <t>TRC11</t>
  </si>
  <si>
    <t>Gaziantep</t>
  </si>
  <si>
    <t>TR424</t>
  </si>
  <si>
    <t>Bolu</t>
  </si>
  <si>
    <t>TR421</t>
  </si>
  <si>
    <t>Kocaeli</t>
  </si>
  <si>
    <t>TRA24</t>
  </si>
  <si>
    <t>Ardahan</t>
  </si>
  <si>
    <t>TR811</t>
  </si>
  <si>
    <t>Zonguldak</t>
  </si>
  <si>
    <t>TR812</t>
  </si>
  <si>
    <t>Karabük</t>
  </si>
  <si>
    <t>TR822</t>
  </si>
  <si>
    <t>Çankırı</t>
  </si>
  <si>
    <t>TR100</t>
  </si>
  <si>
    <t>İstanbul</t>
  </si>
  <si>
    <t>TR211</t>
  </si>
  <si>
    <t>Tekirdağ</t>
  </si>
  <si>
    <t>TR212</t>
  </si>
  <si>
    <t>Edirne</t>
  </si>
  <si>
    <t>TR213</t>
  </si>
  <si>
    <t>Kırklareli</t>
  </si>
  <si>
    <t>TR222</t>
  </si>
  <si>
    <t>Çanakkale</t>
  </si>
  <si>
    <t>TR310</t>
  </si>
  <si>
    <t>İzmir</t>
  </si>
  <si>
    <t>TR334</t>
  </si>
  <si>
    <t>Uşak</t>
  </si>
  <si>
    <t>TR425</t>
  </si>
  <si>
    <t>Yalova</t>
  </si>
  <si>
    <t>TR712</t>
  </si>
  <si>
    <t>Aksaray</t>
  </si>
  <si>
    <t>TR723</t>
  </si>
  <si>
    <t>Yozgat</t>
  </si>
  <si>
    <t>TRA21</t>
  </si>
  <si>
    <t>Ağrı</t>
  </si>
  <si>
    <t>TRC13</t>
  </si>
  <si>
    <t>Kilis</t>
  </si>
  <si>
    <t xml:space="preserve">İBBS(1) - 3. Düzey         </t>
  </si>
  <si>
    <t>Kurulu Gücü (MW)</t>
  </si>
  <si>
    <t>Ortalama Enerji Üretimi (GWh/Yıl)</t>
  </si>
  <si>
    <t>DSİ Tarafından İnşa Edilen Hidroelektrik Santraller, Kurulu Gücü (MW)</t>
  </si>
  <si>
    <t>Özel Sektör Tarafından İnşa Edilen Hidroelektrik Santraller, Ortalama Enerji Üretimi (GWh/Yıl)</t>
  </si>
  <si>
    <t>DSİ Tarafından İnşa Edilen Hidroelektrik Santraller, Ortalama Enerji Üretimi (GWh/Yıl)</t>
  </si>
  <si>
    <t>Özel Sektör Tarafından İnşa Edilen Hidroelektrik Santraller, Kurulu Gücü (MW)</t>
  </si>
  <si>
    <t>Hes Sayısı</t>
  </si>
  <si>
    <t>İl Bazında Genel Toplam</t>
  </si>
  <si>
    <t>sayısı</t>
  </si>
  <si>
    <t>Tesisin Toplam Kurulu Gücü (MW)</t>
  </si>
  <si>
    <t>Ortalama Yıl Üretimi (GWh)</t>
  </si>
  <si>
    <t>sayı</t>
  </si>
  <si>
    <t>TOPLAM</t>
  </si>
  <si>
    <t>4.5.Türkiye Geneli İl Bazında İnşa Edilen Hidroelektrik Santraller, 1924-2022</t>
  </si>
  <si>
    <t>DSİ Tarafından İnşa Edilen Hidroelektrik Santraller, 1956-2022</t>
  </si>
  <si>
    <t>Özel Sektör Tarafından İnşa Edilen Hidroelektrik Santraller, 1924-2022</t>
  </si>
  <si>
    <r>
      <rPr>
        <b/>
        <sz val="12"/>
        <color theme="1"/>
        <rFont val="Times New Roman"/>
        <family val="1"/>
        <charset val="162"/>
      </rPr>
      <t>NOT:</t>
    </r>
    <r>
      <rPr>
        <sz val="12"/>
        <color theme="1"/>
        <rFont val="Times New Roman"/>
        <family val="1"/>
        <charset val="162"/>
      </rPr>
      <t xml:space="preserve"> *1956-2022, 4.4.İllere Göre Özel Sektör Tarafından İnşa Edilen Hidroelektrik Santraller, 1924-2022 ve 4.5.Türkiye Geneli İnşa Edilen Hidroelektrik Santraller, 1924-2022 tablolarında yer alan İl, İşletmeye Alınma Tarihi, Kurulu Güç ve Ortalama Enerji Üretimi değişkenlerinde oluşan değişimlerin sebebi;  
           • İşletmeye Alınma Tarihi; Devlet Su İşleri Genel Müdürlüğü kabul tarihleri ile projelerde yer alan Santral Binası kabul tarihleri aynı zamanda olmayıp Enerji ve Tabii Kaynaklar Bakanlığı
           tarafından yayınlanan resmi tarihe göre güncellendiği için eski tarihler güncellenmektedir. (Devlet Su İşleri Genel Müdürlüğü'nce kabul tarihinin 2015 yılı olarak kabul edilmesi ancak Enerji ve 
           Tabii Kaynaklar Bakanlığı'nca işletmeye geçiş tarihinin 2016 yılında yayınlanması gibi)
           • Kurulu Güç ve  Ortalama Enerji Üretimi değerlerinde ise zamanla yapılan revizelerde güç artımı/azalması ve buna bağlı olarak da enerji üretiminde farklılıklar oluşmaktadır.
           • İllerin değişiminin sebebi ise Akarsu kaynağının bulunduğu mevkii ile Santral Binasının bulunduğu mevkiinin farklı olması dolayısıyla ilgili birimlerin eşgüdümü ile bulunduğu il sütunlarında 
           değişiklik olabilmektedir.</t>
    </r>
  </si>
  <si>
    <t>DSİ</t>
  </si>
  <si>
    <t>ÖZEL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</si>
</sst>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1"/>
      <color theme="1"/>
      <name val="Calibri"/>
      <family val="2"/>
      <scheme val="minor"/>
    </font>
    <font>
      <b/>
      <sz val="11"/>
      <color theme="1"/>
      <name val="Calibri"/>
      <family val="2"/>
      <charset val="162"/>
      <scheme val="minor"/>
    </font>
    <font>
      <sz val="10"/>
      <name val="Arial Tur"/>
      <charset val="162"/>
    </font>
    <font>
      <sz val="12"/>
      <name val="Times New Roman"/>
      <family val="1"/>
      <charset val="162"/>
    </font>
    <font>
      <b/>
      <sz val="12"/>
      <name val="Times New Roman"/>
      <family val="1"/>
      <charset val="162"/>
    </font>
    <font>
      <sz val="10"/>
      <name val="Times New Roman"/>
      <family val="1"/>
      <charset val="162"/>
    </font>
    <font>
      <sz val="11"/>
      <name val="Arial"/>
      <family val="2"/>
      <charset val="162"/>
    </font>
    <font>
      <sz val="10"/>
      <color rgb="FFFF0000"/>
      <name val="Arial Tur"/>
      <charset val="162"/>
    </font>
    <font>
      <sz val="10"/>
      <color rgb="FFFF0000"/>
      <name val="Times New Roman"/>
      <family val="1"/>
      <charset val="162"/>
    </font>
    <font>
      <b/>
      <sz val="12"/>
      <color theme="1"/>
      <name val="Times New Roman"/>
      <family val="1"/>
      <charset val="162"/>
    </font>
    <font>
      <sz val="12"/>
      <color theme="1"/>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6">
    <border>
      <left/>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2" fillId="0" borderId="0"/>
    <xf numFmtId="0" fontId="6" fillId="0" borderId="0"/>
  </cellStyleXfs>
  <cellXfs count="62">
    <xf numFmtId="0" fontId="0" fillId="0" borderId="0" xfId="0"/>
    <xf numFmtId="0" fontId="1" fillId="0" borderId="0" xfId="0" applyFont="1"/>
    <xf numFmtId="0" fontId="3" fillId="2" borderId="1" xfId="1" applyFont="1" applyFill="1" applyBorder="1" applyAlignment="1">
      <alignment horizontal="left" vertical="center" wrapText="1" shrinkToFit="1"/>
    </xf>
    <xf numFmtId="0" fontId="3" fillId="2" borderId="1" xfId="1" applyFont="1" applyFill="1" applyBorder="1" applyAlignment="1">
      <alignment horizontal="right" vertical="center" wrapText="1" shrinkToFit="1"/>
    </xf>
    <xf numFmtId="0" fontId="0" fillId="0" borderId="0" xfId="0" applyAlignment="1">
      <alignment horizontal="center" wrapText="1"/>
    </xf>
    <xf numFmtId="0" fontId="4" fillId="2" borderId="3" xfId="1" applyFont="1" applyFill="1" applyBorder="1" applyAlignment="1">
      <alignment horizontal="center" vertical="center" wrapText="1" shrinkToFit="1"/>
    </xf>
    <xf numFmtId="0" fontId="3" fillId="2" borderId="1" xfId="1" applyFont="1" applyFill="1" applyBorder="1" applyAlignment="1">
      <alignment horizontal="center" vertical="center" wrapText="1" shrinkToFit="1"/>
    </xf>
    <xf numFmtId="0" fontId="0" fillId="0" borderId="0" xfId="0" applyAlignment="1">
      <alignment horizontal="center"/>
    </xf>
    <xf numFmtId="0" fontId="3" fillId="2" borderId="7" xfId="1" applyFont="1" applyFill="1" applyBorder="1" applyAlignment="1">
      <alignment horizontal="right" vertical="center" wrapText="1" shrinkToFit="1"/>
    </xf>
    <xf numFmtId="0" fontId="3" fillId="2" borderId="8" xfId="1" applyFont="1" applyFill="1" applyBorder="1" applyAlignment="1">
      <alignment horizontal="left" vertical="center" wrapText="1" shrinkToFit="1"/>
    </xf>
    <xf numFmtId="0" fontId="3" fillId="2" borderId="8" xfId="1" applyFont="1" applyFill="1" applyBorder="1" applyAlignment="1">
      <alignment horizontal="center" vertical="center" wrapText="1" shrinkToFit="1"/>
    </xf>
    <xf numFmtId="164" fontId="0" fillId="0" borderId="0" xfId="0" applyNumberFormat="1"/>
    <xf numFmtId="0" fontId="3" fillId="2" borderId="0" xfId="1" applyFont="1" applyFill="1" applyBorder="1" applyAlignment="1">
      <alignment horizontal="left" vertical="center" wrapText="1" shrinkToFit="1"/>
    </xf>
    <xf numFmtId="164" fontId="3" fillId="2" borderId="0" xfId="1" applyNumberFormat="1" applyFont="1" applyFill="1" applyBorder="1" applyAlignment="1">
      <alignment horizontal="right" vertical="center" wrapText="1" shrinkToFit="1"/>
    </xf>
    <xf numFmtId="0" fontId="3" fillId="2" borderId="0" xfId="1" applyFont="1" applyFill="1" applyBorder="1" applyAlignment="1">
      <alignment horizontal="right" vertical="center" wrapText="1" shrinkToFit="1"/>
    </xf>
    <xf numFmtId="0" fontId="5" fillId="2" borderId="9" xfId="0" applyFont="1" applyFill="1" applyBorder="1" applyAlignment="1">
      <alignment vertical="center" wrapText="1"/>
    </xf>
    <xf numFmtId="2" fontId="5" fillId="2" borderId="9" xfId="2" applyNumberFormat="1" applyFont="1" applyFill="1" applyBorder="1" applyAlignment="1">
      <alignment horizontal="right" vertical="center"/>
    </xf>
    <xf numFmtId="2" fontId="7" fillId="0" borderId="9" xfId="0" applyNumberFormat="1" applyFont="1" applyBorder="1"/>
    <xf numFmtId="2" fontId="0" fillId="0" borderId="9" xfId="0" applyNumberFormat="1" applyFont="1" applyBorder="1"/>
    <xf numFmtId="0" fontId="8" fillId="2" borderId="9" xfId="0" applyFont="1" applyFill="1" applyBorder="1" applyAlignment="1">
      <alignment vertical="center" wrapText="1"/>
    </xf>
    <xf numFmtId="2" fontId="8" fillId="2" borderId="9" xfId="2" applyNumberFormat="1" applyFont="1" applyFill="1" applyBorder="1" applyAlignment="1">
      <alignment horizontal="right" vertical="center"/>
    </xf>
    <xf numFmtId="164" fontId="3" fillId="2" borderId="10" xfId="1" applyNumberFormat="1" applyFont="1" applyFill="1" applyBorder="1" applyAlignment="1">
      <alignment horizontal="right" vertical="center" wrapText="1" shrinkToFit="1"/>
    </xf>
    <xf numFmtId="2" fontId="3" fillId="2" borderId="9" xfId="2" applyNumberFormat="1" applyFont="1" applyFill="1" applyBorder="1" applyAlignment="1">
      <alignment horizontal="right" vertical="center"/>
    </xf>
    <xf numFmtId="0" fontId="5" fillId="3" borderId="9" xfId="2" applyFont="1" applyFill="1" applyBorder="1" applyAlignment="1">
      <alignment vertical="center"/>
    </xf>
    <xf numFmtId="0" fontId="5" fillId="3" borderId="9" xfId="0" applyFont="1" applyFill="1" applyBorder="1" applyAlignment="1">
      <alignment vertical="center" wrapText="1"/>
    </xf>
    <xf numFmtId="0" fontId="0" fillId="3" borderId="0" xfId="0" applyFill="1"/>
    <xf numFmtId="2" fontId="0" fillId="0" borderId="0" xfId="0" applyNumberFormat="1"/>
    <xf numFmtId="0" fontId="3" fillId="2" borderId="11" xfId="1" applyFont="1" applyFill="1" applyBorder="1" applyAlignment="1">
      <alignment horizontal="left" vertical="center" wrapText="1" shrinkToFit="1"/>
    </xf>
    <xf numFmtId="0" fontId="3" fillId="2" borderId="12" xfId="1" applyFont="1" applyFill="1" applyBorder="1" applyAlignment="1">
      <alignment horizontal="left" vertical="center" wrapText="1" shrinkToFit="1"/>
    </xf>
    <xf numFmtId="164" fontId="3" fillId="2" borderId="9" xfId="1" applyNumberFormat="1" applyFont="1" applyFill="1" applyBorder="1" applyAlignment="1">
      <alignment horizontal="right" vertical="center" wrapText="1" shrinkToFit="1"/>
    </xf>
    <xf numFmtId="0" fontId="3" fillId="2" borderId="16" xfId="1" applyFont="1" applyFill="1" applyBorder="1" applyAlignment="1">
      <alignment horizontal="right" vertical="center" wrapText="1" shrinkToFit="1"/>
    </xf>
    <xf numFmtId="164" fontId="3" fillId="2" borderId="17" xfId="1" applyNumberFormat="1" applyFont="1" applyFill="1" applyBorder="1" applyAlignment="1">
      <alignment horizontal="right" vertical="center" wrapText="1" shrinkToFit="1"/>
    </xf>
    <xf numFmtId="164" fontId="4" fillId="2" borderId="19" xfId="1" applyNumberFormat="1" applyFont="1" applyFill="1" applyBorder="1" applyAlignment="1">
      <alignment horizontal="right" vertical="center" wrapText="1" shrinkToFit="1"/>
    </xf>
    <xf numFmtId="164" fontId="4" fillId="2" borderId="20" xfId="1" applyNumberFormat="1" applyFont="1" applyFill="1" applyBorder="1" applyAlignment="1">
      <alignment horizontal="right" vertical="center" wrapText="1" shrinkToFit="1"/>
    </xf>
    <xf numFmtId="0" fontId="4" fillId="2" borderId="8" xfId="1" applyFont="1" applyFill="1" applyBorder="1" applyAlignment="1">
      <alignment horizontal="center" vertical="center" wrapText="1" shrinkToFit="1"/>
    </xf>
    <xf numFmtId="0" fontId="4" fillId="2" borderId="17" xfId="1" applyFont="1" applyFill="1" applyBorder="1" applyAlignment="1">
      <alignment horizontal="center" vertical="center" wrapText="1" shrinkToFit="1"/>
    </xf>
    <xf numFmtId="0" fontId="4" fillId="2" borderId="18" xfId="1" applyFont="1" applyFill="1" applyBorder="1" applyAlignment="1">
      <alignment horizontal="center" vertical="center" wrapText="1" shrinkToFit="1"/>
    </xf>
    <xf numFmtId="0" fontId="4" fillId="2" borderId="3"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0" fillId="0" borderId="0" xfId="0" applyAlignment="1">
      <alignment wrapText="1"/>
    </xf>
    <xf numFmtId="164" fontId="3" fillId="2" borderId="16" xfId="1" applyNumberFormat="1" applyFont="1" applyFill="1" applyBorder="1" applyAlignment="1">
      <alignment horizontal="right" vertical="center" wrapText="1" shrinkToFit="1"/>
    </xf>
    <xf numFmtId="164" fontId="3" fillId="2" borderId="18" xfId="1" applyNumberFormat="1" applyFont="1" applyFill="1" applyBorder="1" applyAlignment="1">
      <alignment horizontal="right" vertical="center" wrapText="1" shrinkToFit="1"/>
    </xf>
    <xf numFmtId="0" fontId="3" fillId="3" borderId="1" xfId="1" applyFont="1" applyFill="1" applyBorder="1" applyAlignment="1">
      <alignment horizontal="left" vertical="center" wrapText="1" shrinkToFit="1"/>
    </xf>
    <xf numFmtId="0" fontId="3" fillId="3" borderId="8" xfId="1" applyFont="1" applyFill="1" applyBorder="1" applyAlignment="1">
      <alignment horizontal="left" vertical="center" wrapText="1" shrinkToFit="1"/>
    </xf>
    <xf numFmtId="3" fontId="3" fillId="2" borderId="1" xfId="1" applyNumberFormat="1" applyFont="1" applyFill="1" applyBorder="1" applyAlignment="1">
      <alignment horizontal="center" vertical="center" wrapText="1" shrinkToFit="1"/>
    </xf>
    <xf numFmtId="0" fontId="4" fillId="2" borderId="23" xfId="1" applyFont="1" applyFill="1" applyBorder="1" applyAlignment="1">
      <alignment horizontal="center" vertical="center" wrapText="1" shrinkToFit="1"/>
    </xf>
    <xf numFmtId="164" fontId="4" fillId="2" borderId="24" xfId="1" applyNumberFormat="1" applyFont="1" applyFill="1" applyBorder="1" applyAlignment="1">
      <alignment horizontal="right" vertical="center" wrapText="1" shrinkToFit="1"/>
    </xf>
    <xf numFmtId="164" fontId="4" fillId="2" borderId="25" xfId="1" applyNumberFormat="1" applyFont="1" applyFill="1" applyBorder="1" applyAlignment="1">
      <alignment horizontal="right" vertical="center" wrapText="1" shrinkToFit="1"/>
    </xf>
    <xf numFmtId="3" fontId="3" fillId="2" borderId="8" xfId="1" applyNumberFormat="1" applyFont="1" applyFill="1" applyBorder="1" applyAlignment="1">
      <alignment horizontal="center" vertical="center" wrapText="1" shrinkToFit="1"/>
    </xf>
    <xf numFmtId="164" fontId="5" fillId="2" borderId="9" xfId="2" applyNumberFormat="1" applyFont="1" applyFill="1" applyBorder="1" applyAlignment="1">
      <alignment horizontal="right" vertical="center"/>
    </xf>
    <xf numFmtId="164" fontId="7" fillId="0" borderId="9" xfId="0" applyNumberFormat="1" applyFont="1" applyBorder="1"/>
    <xf numFmtId="164" fontId="0" fillId="0" borderId="9" xfId="0" applyNumberFormat="1" applyFont="1" applyBorder="1"/>
    <xf numFmtId="164" fontId="8" fillId="2" borderId="9" xfId="2" applyNumberFormat="1" applyFont="1" applyFill="1" applyBorder="1" applyAlignment="1">
      <alignment horizontal="right" vertical="center"/>
    </xf>
    <xf numFmtId="0" fontId="10" fillId="0" borderId="0" xfId="0" applyFont="1" applyAlignment="1">
      <alignment horizontal="left" vertical="top" wrapText="1"/>
    </xf>
    <xf numFmtId="0" fontId="4" fillId="2" borderId="21" xfId="1" applyFont="1" applyFill="1" applyBorder="1" applyAlignment="1">
      <alignment horizontal="center" vertical="center" wrapText="1" shrinkToFit="1"/>
    </xf>
    <xf numFmtId="0" fontId="4" fillId="2" borderId="22" xfId="1" applyFont="1" applyFill="1" applyBorder="1" applyAlignment="1">
      <alignment horizontal="center" vertical="center" wrapText="1" shrinkToFit="1"/>
    </xf>
    <xf numFmtId="0" fontId="4" fillId="2" borderId="4" xfId="1" applyFont="1" applyFill="1" applyBorder="1" applyAlignment="1">
      <alignment horizontal="left" vertical="center" wrapText="1" shrinkToFit="1"/>
    </xf>
    <xf numFmtId="0" fontId="4" fillId="2" borderId="5" xfId="1" applyFont="1" applyFill="1" applyBorder="1" applyAlignment="1">
      <alignment horizontal="left" vertical="center" wrapText="1" shrinkToFit="1"/>
    </xf>
    <xf numFmtId="0" fontId="4" fillId="2" borderId="6" xfId="1" applyFont="1" applyFill="1" applyBorder="1" applyAlignment="1">
      <alignment horizontal="left" vertical="center" wrapText="1" shrinkToFit="1"/>
    </xf>
    <xf numFmtId="0" fontId="4" fillId="2" borderId="13" xfId="1" applyFont="1" applyFill="1" applyBorder="1" applyAlignment="1">
      <alignment horizontal="center" vertical="center" wrapText="1" shrinkToFit="1"/>
    </xf>
    <xf numFmtId="0" fontId="4" fillId="2" borderId="14" xfId="1" applyFont="1" applyFill="1" applyBorder="1" applyAlignment="1">
      <alignment horizontal="center" vertical="center" wrapText="1" shrinkToFit="1"/>
    </xf>
    <xf numFmtId="0" fontId="4" fillId="2" borderId="15" xfId="1" applyFont="1" applyFill="1" applyBorder="1" applyAlignment="1">
      <alignment horizontal="center" vertical="center" wrapText="1" shrinkToFit="1"/>
    </xf>
  </cellXfs>
  <cellStyles count="3">
    <cellStyle name="Normal" xfId="0" builtinId="0"/>
    <cellStyle name="Normal 2" xfId="1" xr:uid="{00000000-0005-0000-0000-000001000000}"/>
    <cellStyle name="Normal_Sayfa1"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tr-TR"/>
              <a:t>4.5.İl Bazında İnşa Edilen Hidroelektrik Santraller,  Kurulu</a:t>
            </a:r>
            <a:r>
              <a:rPr lang="tr-TR" baseline="0"/>
              <a:t> Güç (MW) 1924-2022</a:t>
            </a:r>
            <a:endParaRPr lang="tr-TR"/>
          </a:p>
        </c:rich>
      </c:tx>
      <c:overlay val="0"/>
    </c:title>
    <c:autoTitleDeleted val="0"/>
    <c:plotArea>
      <c:layout/>
      <c:barChart>
        <c:barDir val="col"/>
        <c:grouping val="clustered"/>
        <c:varyColors val="0"/>
        <c:ser>
          <c:idx val="0"/>
          <c:order val="0"/>
          <c:tx>
            <c:strRef>
              <c:f>Sayfa1!$C$1</c:f>
              <c:strCache>
                <c:ptCount val="1"/>
                <c:pt idx="0">
                  <c:v>DSİ Tarafından İnşa Edilen Hidroelektrik Santraller, Kurulu Gücü (MW)</c:v>
                </c:pt>
              </c:strCache>
            </c:strRef>
          </c:tx>
          <c:invertIfNegative val="0"/>
          <c:dLbls>
            <c:numFmt formatCode="#,##0.00" sourceLinked="0"/>
            <c:spPr>
              <a:noFill/>
              <a:ln>
                <a:noFill/>
              </a:ln>
              <a:effectLst/>
            </c:spPr>
            <c:txPr>
              <a:bodyPr rot="-5400000" vert="horz"/>
              <a:lstStyle/>
              <a:p>
                <a:pPr>
                  <a:defRPr sz="1400" b="1">
                    <a:solidFill>
                      <a:schemeClr val="accent1">
                        <a:lumMod val="75000"/>
                      </a:schemeClr>
                    </a:solidFill>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Sayfa1!$B$2:$B$82</c:f>
              <c:strCache>
                <c:ptCount val="81"/>
                <c:pt idx="0">
                  <c:v>İstanbul</c:v>
                </c:pt>
                <c:pt idx="1">
                  <c:v>Tekirdağ</c:v>
                </c:pt>
                <c:pt idx="2">
                  <c:v>Edirne</c:v>
                </c:pt>
                <c:pt idx="3">
                  <c:v>Kırklareli</c:v>
                </c:pt>
                <c:pt idx="4">
                  <c:v>Balıkesir</c:v>
                </c:pt>
                <c:pt idx="5">
                  <c:v>Çanakkale</c:v>
                </c:pt>
                <c:pt idx="6">
                  <c:v>İzmir</c:v>
                </c:pt>
                <c:pt idx="7">
                  <c:v>Aydın</c:v>
                </c:pt>
                <c:pt idx="8">
                  <c:v>Denizli</c:v>
                </c:pt>
                <c:pt idx="9">
                  <c:v>Muğla</c:v>
                </c:pt>
                <c:pt idx="10">
                  <c:v>Manisa</c:v>
                </c:pt>
                <c:pt idx="11">
                  <c:v>Afyonkarahisar</c:v>
                </c:pt>
                <c:pt idx="12">
                  <c:v>Kütahya</c:v>
                </c:pt>
                <c:pt idx="13">
                  <c:v>Uşak</c:v>
                </c:pt>
                <c:pt idx="14">
                  <c:v>Bursa</c:v>
                </c:pt>
                <c:pt idx="15">
                  <c:v>Eskişehir</c:v>
                </c:pt>
                <c:pt idx="16">
                  <c:v>Bilecik</c:v>
                </c:pt>
                <c:pt idx="17">
                  <c:v>Kocaeli</c:v>
                </c:pt>
                <c:pt idx="18">
                  <c:v>Sakarya</c:v>
                </c:pt>
                <c:pt idx="19">
                  <c:v>Düzce</c:v>
                </c:pt>
                <c:pt idx="20">
                  <c:v>Bolu</c:v>
                </c:pt>
                <c:pt idx="21">
                  <c:v>Yalova</c:v>
                </c:pt>
                <c:pt idx="22">
                  <c:v>Ankara</c:v>
                </c:pt>
                <c:pt idx="23">
                  <c:v>Konya</c:v>
                </c:pt>
                <c:pt idx="24">
                  <c:v>Karaman</c:v>
                </c:pt>
                <c:pt idx="25">
                  <c:v>Antalya</c:v>
                </c:pt>
                <c:pt idx="26">
                  <c:v>Isparta</c:v>
                </c:pt>
                <c:pt idx="27">
                  <c:v>Burdur</c:v>
                </c:pt>
                <c:pt idx="28">
                  <c:v>Adana</c:v>
                </c:pt>
                <c:pt idx="29">
                  <c:v>Mersin</c:v>
                </c:pt>
                <c:pt idx="30">
                  <c:v>Hatay</c:v>
                </c:pt>
                <c:pt idx="31">
                  <c:v>Kahramanmaraş</c:v>
                </c:pt>
                <c:pt idx="32">
                  <c:v>Osmaniye</c:v>
                </c:pt>
                <c:pt idx="33">
                  <c:v>Kırıkkale</c:v>
                </c:pt>
                <c:pt idx="34">
                  <c:v>Aksaray</c:v>
                </c:pt>
                <c:pt idx="35">
                  <c:v>Niğde</c:v>
                </c:pt>
                <c:pt idx="36">
                  <c:v>Nevşehir</c:v>
                </c:pt>
                <c:pt idx="37">
                  <c:v>Kırşehir</c:v>
                </c:pt>
                <c:pt idx="38">
                  <c:v>Kayseri</c:v>
                </c:pt>
                <c:pt idx="39">
                  <c:v>Sivas</c:v>
                </c:pt>
                <c:pt idx="40">
                  <c:v>Yozgat</c:v>
                </c:pt>
                <c:pt idx="41">
                  <c:v>Zonguldak</c:v>
                </c:pt>
                <c:pt idx="42">
                  <c:v>Karabük</c:v>
                </c:pt>
                <c:pt idx="43">
                  <c:v>Bartın</c:v>
                </c:pt>
                <c:pt idx="44">
                  <c:v>Kastamonu</c:v>
                </c:pt>
                <c:pt idx="45">
                  <c:v>Çankırı</c:v>
                </c:pt>
                <c:pt idx="46">
                  <c:v>Sinop</c:v>
                </c:pt>
                <c:pt idx="47">
                  <c:v>Samsun</c:v>
                </c:pt>
                <c:pt idx="48">
                  <c:v>Tokat</c:v>
                </c:pt>
                <c:pt idx="49">
                  <c:v>Çorum</c:v>
                </c:pt>
                <c:pt idx="50">
                  <c:v>Amasya</c:v>
                </c:pt>
                <c:pt idx="51">
                  <c:v>Trabzon</c:v>
                </c:pt>
                <c:pt idx="52">
                  <c:v>Ordu</c:v>
                </c:pt>
                <c:pt idx="53">
                  <c:v>Giresun</c:v>
                </c:pt>
                <c:pt idx="54">
                  <c:v>Rize</c:v>
                </c:pt>
                <c:pt idx="55">
                  <c:v>Artvin</c:v>
                </c:pt>
                <c:pt idx="56">
                  <c:v>Gümüşhane</c:v>
                </c:pt>
                <c:pt idx="57">
                  <c:v>Erzurum</c:v>
                </c:pt>
                <c:pt idx="58">
                  <c:v>Erzincan</c:v>
                </c:pt>
                <c:pt idx="59">
                  <c:v>Bayburt</c:v>
                </c:pt>
                <c:pt idx="60">
                  <c:v>Ağrı</c:v>
                </c:pt>
                <c:pt idx="61">
                  <c:v>Kars</c:v>
                </c:pt>
                <c:pt idx="62">
                  <c:v>Iğdır</c:v>
                </c:pt>
                <c:pt idx="63">
                  <c:v>Ardahan</c:v>
                </c:pt>
                <c:pt idx="64">
                  <c:v>Malatya</c:v>
                </c:pt>
                <c:pt idx="65">
                  <c:v>Elazığ</c:v>
                </c:pt>
                <c:pt idx="66">
                  <c:v>Bingöl</c:v>
                </c:pt>
                <c:pt idx="67">
                  <c:v>Tunceli</c:v>
                </c:pt>
                <c:pt idx="68">
                  <c:v>Van</c:v>
                </c:pt>
                <c:pt idx="69">
                  <c:v>Muş</c:v>
                </c:pt>
                <c:pt idx="70">
                  <c:v>Bitlis</c:v>
                </c:pt>
                <c:pt idx="71">
                  <c:v>Hakkari</c:v>
                </c:pt>
                <c:pt idx="72">
                  <c:v>Gaziantep</c:v>
                </c:pt>
                <c:pt idx="73">
                  <c:v>Adıyaman</c:v>
                </c:pt>
                <c:pt idx="74">
                  <c:v>Kilis</c:v>
                </c:pt>
                <c:pt idx="75">
                  <c:v>Şanlıurfa</c:v>
                </c:pt>
                <c:pt idx="76">
                  <c:v>Diyarbakır</c:v>
                </c:pt>
                <c:pt idx="77">
                  <c:v>Mardin</c:v>
                </c:pt>
                <c:pt idx="78">
                  <c:v>Batman</c:v>
                </c:pt>
                <c:pt idx="79">
                  <c:v>Şırnak</c:v>
                </c:pt>
                <c:pt idx="80">
                  <c:v>Siirt</c:v>
                </c:pt>
              </c:strCache>
            </c:strRef>
          </c:cat>
          <c:val>
            <c:numRef>
              <c:f>Sayfa1!$C$2:$C$82</c:f>
              <c:numCache>
                <c:formatCode>0.00</c:formatCode>
                <c:ptCount val="81"/>
                <c:pt idx="4">
                  <c:v>20.25</c:v>
                </c:pt>
                <c:pt idx="7">
                  <c:v>92.65</c:v>
                </c:pt>
                <c:pt idx="8">
                  <c:v>62</c:v>
                </c:pt>
                <c:pt idx="9">
                  <c:v>115</c:v>
                </c:pt>
                <c:pt idx="10">
                  <c:v>69</c:v>
                </c:pt>
                <c:pt idx="15">
                  <c:v>333.09</c:v>
                </c:pt>
                <c:pt idx="22">
                  <c:v>76</c:v>
                </c:pt>
                <c:pt idx="24">
                  <c:v>308.88</c:v>
                </c:pt>
                <c:pt idx="25">
                  <c:v>540</c:v>
                </c:pt>
                <c:pt idx="26">
                  <c:v>51.2</c:v>
                </c:pt>
                <c:pt idx="27">
                  <c:v>32</c:v>
                </c:pt>
                <c:pt idx="28">
                  <c:v>234.9</c:v>
                </c:pt>
                <c:pt idx="29">
                  <c:v>160.61500000000001</c:v>
                </c:pt>
                <c:pt idx="31">
                  <c:v>178</c:v>
                </c:pt>
                <c:pt idx="32">
                  <c:v>138</c:v>
                </c:pt>
                <c:pt idx="33">
                  <c:v>54</c:v>
                </c:pt>
                <c:pt idx="37">
                  <c:v>128</c:v>
                </c:pt>
                <c:pt idx="39">
                  <c:v>152</c:v>
                </c:pt>
                <c:pt idx="47">
                  <c:v>1327.95</c:v>
                </c:pt>
                <c:pt idx="48">
                  <c:v>122.52500000000001</c:v>
                </c:pt>
                <c:pt idx="49">
                  <c:v>210.8</c:v>
                </c:pt>
                <c:pt idx="50">
                  <c:v>1.07</c:v>
                </c:pt>
                <c:pt idx="52">
                  <c:v>61.35</c:v>
                </c:pt>
                <c:pt idx="53">
                  <c:v>74.5</c:v>
                </c:pt>
                <c:pt idx="55">
                  <c:v>1085.2</c:v>
                </c:pt>
                <c:pt idx="56">
                  <c:v>188.2</c:v>
                </c:pt>
                <c:pt idx="57">
                  <c:v>20.9</c:v>
                </c:pt>
                <c:pt idx="58">
                  <c:v>18.04</c:v>
                </c:pt>
                <c:pt idx="61">
                  <c:v>15.36</c:v>
                </c:pt>
                <c:pt idx="62">
                  <c:v>2.76</c:v>
                </c:pt>
                <c:pt idx="64">
                  <c:v>0.83199999999999996</c:v>
                </c:pt>
                <c:pt idx="65">
                  <c:v>1330</c:v>
                </c:pt>
                <c:pt idx="66">
                  <c:v>308</c:v>
                </c:pt>
                <c:pt idx="67">
                  <c:v>19.2</c:v>
                </c:pt>
                <c:pt idx="68">
                  <c:v>16.661000000000001</c:v>
                </c:pt>
                <c:pt idx="69">
                  <c:v>160</c:v>
                </c:pt>
                <c:pt idx="72">
                  <c:v>189</c:v>
                </c:pt>
                <c:pt idx="75">
                  <c:v>2456</c:v>
                </c:pt>
                <c:pt idx="76">
                  <c:v>2004.5</c:v>
                </c:pt>
                <c:pt idx="77">
                  <c:v>1213.3999999999999</c:v>
                </c:pt>
                <c:pt idx="78">
                  <c:v>198.47499999999999</c:v>
                </c:pt>
                <c:pt idx="79">
                  <c:v>0.64</c:v>
                </c:pt>
              </c:numCache>
            </c:numRef>
          </c:val>
          <c:extLst>
            <c:ext xmlns:c16="http://schemas.microsoft.com/office/drawing/2014/chart" uri="{C3380CC4-5D6E-409C-BE32-E72D297353CC}">
              <c16:uniqueId val="{00000000-78FC-48CD-897F-FC6F699922C8}"/>
            </c:ext>
          </c:extLst>
        </c:ser>
        <c:ser>
          <c:idx val="1"/>
          <c:order val="1"/>
          <c:tx>
            <c:strRef>
              <c:f>Sayfa1!$D$1</c:f>
              <c:strCache>
                <c:ptCount val="1"/>
                <c:pt idx="0">
                  <c:v>Özel Sektör Tarafından İnşa Edilen Hidroelektrik Santraller, Kurulu Gücü (MW)</c:v>
                </c:pt>
              </c:strCache>
            </c:strRef>
          </c:tx>
          <c:invertIfNegative val="0"/>
          <c:dLbls>
            <c:spPr>
              <a:noFill/>
              <a:ln>
                <a:noFill/>
              </a:ln>
              <a:effectLst/>
            </c:spPr>
            <c:txPr>
              <a:bodyPr rot="-5400000" vert="horz"/>
              <a:lstStyle/>
              <a:p>
                <a:pPr>
                  <a:defRPr sz="1400">
                    <a:solidFill>
                      <a:srgbClr val="FF0000"/>
                    </a:solidFill>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Sayfa1!$B$2:$B$82</c:f>
              <c:strCache>
                <c:ptCount val="81"/>
                <c:pt idx="0">
                  <c:v>İstanbul</c:v>
                </c:pt>
                <c:pt idx="1">
                  <c:v>Tekirdağ</c:v>
                </c:pt>
                <c:pt idx="2">
                  <c:v>Edirne</c:v>
                </c:pt>
                <c:pt idx="3">
                  <c:v>Kırklareli</c:v>
                </c:pt>
                <c:pt idx="4">
                  <c:v>Balıkesir</c:v>
                </c:pt>
                <c:pt idx="5">
                  <c:v>Çanakkale</c:v>
                </c:pt>
                <c:pt idx="6">
                  <c:v>İzmir</c:v>
                </c:pt>
                <c:pt idx="7">
                  <c:v>Aydın</c:v>
                </c:pt>
                <c:pt idx="8">
                  <c:v>Denizli</c:v>
                </c:pt>
                <c:pt idx="9">
                  <c:v>Muğla</c:v>
                </c:pt>
                <c:pt idx="10">
                  <c:v>Manisa</c:v>
                </c:pt>
                <c:pt idx="11">
                  <c:v>Afyonkarahisar</c:v>
                </c:pt>
                <c:pt idx="12">
                  <c:v>Kütahya</c:v>
                </c:pt>
                <c:pt idx="13">
                  <c:v>Uşak</c:v>
                </c:pt>
                <c:pt idx="14">
                  <c:v>Bursa</c:v>
                </c:pt>
                <c:pt idx="15">
                  <c:v>Eskişehir</c:v>
                </c:pt>
                <c:pt idx="16">
                  <c:v>Bilecik</c:v>
                </c:pt>
                <c:pt idx="17">
                  <c:v>Kocaeli</c:v>
                </c:pt>
                <c:pt idx="18">
                  <c:v>Sakarya</c:v>
                </c:pt>
                <c:pt idx="19">
                  <c:v>Düzce</c:v>
                </c:pt>
                <c:pt idx="20">
                  <c:v>Bolu</c:v>
                </c:pt>
                <c:pt idx="21">
                  <c:v>Yalova</c:v>
                </c:pt>
                <c:pt idx="22">
                  <c:v>Ankara</c:v>
                </c:pt>
                <c:pt idx="23">
                  <c:v>Konya</c:v>
                </c:pt>
                <c:pt idx="24">
                  <c:v>Karaman</c:v>
                </c:pt>
                <c:pt idx="25">
                  <c:v>Antalya</c:v>
                </c:pt>
                <c:pt idx="26">
                  <c:v>Isparta</c:v>
                </c:pt>
                <c:pt idx="27">
                  <c:v>Burdur</c:v>
                </c:pt>
                <c:pt idx="28">
                  <c:v>Adana</c:v>
                </c:pt>
                <c:pt idx="29">
                  <c:v>Mersin</c:v>
                </c:pt>
                <c:pt idx="30">
                  <c:v>Hatay</c:v>
                </c:pt>
                <c:pt idx="31">
                  <c:v>Kahramanmaraş</c:v>
                </c:pt>
                <c:pt idx="32">
                  <c:v>Osmaniye</c:v>
                </c:pt>
                <c:pt idx="33">
                  <c:v>Kırıkkale</c:v>
                </c:pt>
                <c:pt idx="34">
                  <c:v>Aksaray</c:v>
                </c:pt>
                <c:pt idx="35">
                  <c:v>Niğde</c:v>
                </c:pt>
                <c:pt idx="36">
                  <c:v>Nevşehir</c:v>
                </c:pt>
                <c:pt idx="37">
                  <c:v>Kırşehir</c:v>
                </c:pt>
                <c:pt idx="38">
                  <c:v>Kayseri</c:v>
                </c:pt>
                <c:pt idx="39">
                  <c:v>Sivas</c:v>
                </c:pt>
                <c:pt idx="40">
                  <c:v>Yozgat</c:v>
                </c:pt>
                <c:pt idx="41">
                  <c:v>Zonguldak</c:v>
                </c:pt>
                <c:pt idx="42">
                  <c:v>Karabük</c:v>
                </c:pt>
                <c:pt idx="43">
                  <c:v>Bartın</c:v>
                </c:pt>
                <c:pt idx="44">
                  <c:v>Kastamonu</c:v>
                </c:pt>
                <c:pt idx="45">
                  <c:v>Çankırı</c:v>
                </c:pt>
                <c:pt idx="46">
                  <c:v>Sinop</c:v>
                </c:pt>
                <c:pt idx="47">
                  <c:v>Samsun</c:v>
                </c:pt>
                <c:pt idx="48">
                  <c:v>Tokat</c:v>
                </c:pt>
                <c:pt idx="49">
                  <c:v>Çorum</c:v>
                </c:pt>
                <c:pt idx="50">
                  <c:v>Amasya</c:v>
                </c:pt>
                <c:pt idx="51">
                  <c:v>Trabzon</c:v>
                </c:pt>
                <c:pt idx="52">
                  <c:v>Ordu</c:v>
                </c:pt>
                <c:pt idx="53">
                  <c:v>Giresun</c:v>
                </c:pt>
                <c:pt idx="54">
                  <c:v>Rize</c:v>
                </c:pt>
                <c:pt idx="55">
                  <c:v>Artvin</c:v>
                </c:pt>
                <c:pt idx="56">
                  <c:v>Gümüşhane</c:v>
                </c:pt>
                <c:pt idx="57">
                  <c:v>Erzurum</c:v>
                </c:pt>
                <c:pt idx="58">
                  <c:v>Erzincan</c:v>
                </c:pt>
                <c:pt idx="59">
                  <c:v>Bayburt</c:v>
                </c:pt>
                <c:pt idx="60">
                  <c:v>Ağrı</c:v>
                </c:pt>
                <c:pt idx="61">
                  <c:v>Kars</c:v>
                </c:pt>
                <c:pt idx="62">
                  <c:v>Iğdır</c:v>
                </c:pt>
                <c:pt idx="63">
                  <c:v>Ardahan</c:v>
                </c:pt>
                <c:pt idx="64">
                  <c:v>Malatya</c:v>
                </c:pt>
                <c:pt idx="65">
                  <c:v>Elazığ</c:v>
                </c:pt>
                <c:pt idx="66">
                  <c:v>Bingöl</c:v>
                </c:pt>
                <c:pt idx="67">
                  <c:v>Tunceli</c:v>
                </c:pt>
                <c:pt idx="68">
                  <c:v>Van</c:v>
                </c:pt>
                <c:pt idx="69">
                  <c:v>Muş</c:v>
                </c:pt>
                <c:pt idx="70">
                  <c:v>Bitlis</c:v>
                </c:pt>
                <c:pt idx="71">
                  <c:v>Hakkari</c:v>
                </c:pt>
                <c:pt idx="72">
                  <c:v>Gaziantep</c:v>
                </c:pt>
                <c:pt idx="73">
                  <c:v>Adıyaman</c:v>
                </c:pt>
                <c:pt idx="74">
                  <c:v>Kilis</c:v>
                </c:pt>
                <c:pt idx="75">
                  <c:v>Şanlıurfa</c:v>
                </c:pt>
                <c:pt idx="76">
                  <c:v>Diyarbakır</c:v>
                </c:pt>
                <c:pt idx="77">
                  <c:v>Mardin</c:v>
                </c:pt>
                <c:pt idx="78">
                  <c:v>Batman</c:v>
                </c:pt>
                <c:pt idx="79">
                  <c:v>Şırnak</c:v>
                </c:pt>
                <c:pt idx="80">
                  <c:v>Siirt</c:v>
                </c:pt>
              </c:strCache>
            </c:strRef>
          </c:cat>
          <c:val>
            <c:numRef>
              <c:f>Sayfa1!$D$2:$D$82</c:f>
              <c:numCache>
                <c:formatCode>#,##0.000</c:formatCode>
                <c:ptCount val="81"/>
                <c:pt idx="4">
                  <c:v>4.5999999999999996</c:v>
                </c:pt>
                <c:pt idx="5">
                  <c:v>13.09</c:v>
                </c:pt>
                <c:pt idx="7">
                  <c:v>44.17</c:v>
                </c:pt>
                <c:pt idx="8">
                  <c:v>120.20299999999999</c:v>
                </c:pt>
                <c:pt idx="9">
                  <c:v>207.51299999999998</c:v>
                </c:pt>
                <c:pt idx="10">
                  <c:v>9.7070000000000007</c:v>
                </c:pt>
                <c:pt idx="11">
                  <c:v>3</c:v>
                </c:pt>
                <c:pt idx="12">
                  <c:v>16.579999999999998</c:v>
                </c:pt>
                <c:pt idx="14">
                  <c:v>191.18600000000001</c:v>
                </c:pt>
                <c:pt idx="15">
                  <c:v>313.24</c:v>
                </c:pt>
                <c:pt idx="16">
                  <c:v>34.631999999999998</c:v>
                </c:pt>
                <c:pt idx="17">
                  <c:v>2.5659999999999998</c:v>
                </c:pt>
                <c:pt idx="18">
                  <c:v>77.073999999999998</c:v>
                </c:pt>
                <c:pt idx="19">
                  <c:v>90.527000000000015</c:v>
                </c:pt>
                <c:pt idx="20">
                  <c:v>130.17699999999999</c:v>
                </c:pt>
                <c:pt idx="22">
                  <c:v>27.309000000000001</c:v>
                </c:pt>
                <c:pt idx="23">
                  <c:v>65.58</c:v>
                </c:pt>
                <c:pt idx="24">
                  <c:v>221.87100000000001</c:v>
                </c:pt>
                <c:pt idx="25">
                  <c:v>335.47999999999996</c:v>
                </c:pt>
                <c:pt idx="26">
                  <c:v>140.19400000000002</c:v>
                </c:pt>
                <c:pt idx="27">
                  <c:v>20.677</c:v>
                </c:pt>
                <c:pt idx="28">
                  <c:v>1690.1180000000004</c:v>
                </c:pt>
                <c:pt idx="29">
                  <c:v>430.2</c:v>
                </c:pt>
                <c:pt idx="30">
                  <c:v>13.552</c:v>
                </c:pt>
                <c:pt idx="31">
                  <c:v>1132.9994000000002</c:v>
                </c:pt>
                <c:pt idx="32">
                  <c:v>663.18799999999999</c:v>
                </c:pt>
                <c:pt idx="33">
                  <c:v>33.700000000000003</c:v>
                </c:pt>
                <c:pt idx="35">
                  <c:v>6.88E-2</c:v>
                </c:pt>
                <c:pt idx="36">
                  <c:v>87.13000000000001</c:v>
                </c:pt>
                <c:pt idx="38">
                  <c:v>266.82899999999995</c:v>
                </c:pt>
                <c:pt idx="39">
                  <c:v>242.58699999999999</c:v>
                </c:pt>
                <c:pt idx="40">
                  <c:v>19.024000000000001</c:v>
                </c:pt>
                <c:pt idx="41">
                  <c:v>50.253000000000007</c:v>
                </c:pt>
                <c:pt idx="42">
                  <c:v>71.335999999999999</c:v>
                </c:pt>
                <c:pt idx="43">
                  <c:v>34.33</c:v>
                </c:pt>
                <c:pt idx="44">
                  <c:v>97.632000000000005</c:v>
                </c:pt>
                <c:pt idx="45">
                  <c:v>8.06</c:v>
                </c:pt>
                <c:pt idx="46">
                  <c:v>552.93000000000006</c:v>
                </c:pt>
                <c:pt idx="47">
                  <c:v>65.39</c:v>
                </c:pt>
                <c:pt idx="48">
                  <c:v>478.67200000000003</c:v>
                </c:pt>
                <c:pt idx="49">
                  <c:v>158.96</c:v>
                </c:pt>
                <c:pt idx="50">
                  <c:v>162.5</c:v>
                </c:pt>
                <c:pt idx="51">
                  <c:v>605.76599999999974</c:v>
                </c:pt>
                <c:pt idx="52">
                  <c:v>377.22300000000001</c:v>
                </c:pt>
                <c:pt idx="53">
                  <c:v>1095.1859999999997</c:v>
                </c:pt>
                <c:pt idx="54">
                  <c:v>368.4140000000001</c:v>
                </c:pt>
                <c:pt idx="55">
                  <c:v>761.05600000000004</c:v>
                </c:pt>
                <c:pt idx="56">
                  <c:v>271.62</c:v>
                </c:pt>
                <c:pt idx="57">
                  <c:v>791.66000000000008</c:v>
                </c:pt>
                <c:pt idx="58">
                  <c:v>274.85199999999998</c:v>
                </c:pt>
                <c:pt idx="59">
                  <c:v>26.118000000000002</c:v>
                </c:pt>
                <c:pt idx="61">
                  <c:v>230.50139999999999</c:v>
                </c:pt>
                <c:pt idx="62">
                  <c:v>19.824999999999999</c:v>
                </c:pt>
                <c:pt idx="63">
                  <c:v>235.90799999999999</c:v>
                </c:pt>
                <c:pt idx="64">
                  <c:v>62.577000000000012</c:v>
                </c:pt>
                <c:pt idx="65">
                  <c:v>952.08500000000004</c:v>
                </c:pt>
                <c:pt idx="66">
                  <c:v>1178.2860000000001</c:v>
                </c:pt>
                <c:pt idx="67">
                  <c:v>86.555999999999997</c:v>
                </c:pt>
                <c:pt idx="68">
                  <c:v>66.01400000000001</c:v>
                </c:pt>
                <c:pt idx="69">
                  <c:v>293.05799999999999</c:v>
                </c:pt>
                <c:pt idx="70">
                  <c:v>30.834999999999997</c:v>
                </c:pt>
                <c:pt idx="71">
                  <c:v>58.442000000000007</c:v>
                </c:pt>
                <c:pt idx="72">
                  <c:v>2.5649999999999999</c:v>
                </c:pt>
                <c:pt idx="73">
                  <c:v>222.09800000000001</c:v>
                </c:pt>
                <c:pt idx="75">
                  <c:v>672</c:v>
                </c:pt>
                <c:pt idx="76">
                  <c:v>47.152999999999999</c:v>
                </c:pt>
                <c:pt idx="78">
                  <c:v>52</c:v>
                </c:pt>
                <c:pt idx="79">
                  <c:v>18.181000000000001</c:v>
                </c:pt>
                <c:pt idx="80">
                  <c:v>794.58899999999994</c:v>
                </c:pt>
              </c:numCache>
            </c:numRef>
          </c:val>
          <c:extLst>
            <c:ext xmlns:c16="http://schemas.microsoft.com/office/drawing/2014/chart" uri="{C3380CC4-5D6E-409C-BE32-E72D297353CC}">
              <c16:uniqueId val="{00000001-78FC-48CD-897F-FC6F699922C8}"/>
            </c:ext>
          </c:extLst>
        </c:ser>
        <c:dLbls>
          <c:showLegendKey val="0"/>
          <c:showVal val="0"/>
          <c:showCatName val="0"/>
          <c:showSerName val="0"/>
          <c:showPercent val="0"/>
          <c:showBubbleSize val="0"/>
        </c:dLbls>
        <c:gapWidth val="119"/>
        <c:overlap val="-60"/>
        <c:axId val="342265584"/>
        <c:axId val="342264464"/>
      </c:barChart>
      <c:catAx>
        <c:axId val="342265584"/>
        <c:scaling>
          <c:orientation val="minMax"/>
        </c:scaling>
        <c:delete val="0"/>
        <c:axPos val="b"/>
        <c:majorGridlines>
          <c:spPr>
            <a:ln>
              <a:solidFill>
                <a:schemeClr val="tx2">
                  <a:lumMod val="60000"/>
                  <a:lumOff val="40000"/>
                </a:schemeClr>
              </a:solidFill>
            </a:ln>
          </c:spPr>
        </c:majorGridlines>
        <c:numFmt formatCode="#,##0" sourceLinked="0"/>
        <c:majorTickMark val="out"/>
        <c:minorTickMark val="none"/>
        <c:tickLblPos val="nextTo"/>
        <c:txPr>
          <a:bodyPr rot="-5400000" vert="horz"/>
          <a:lstStyle/>
          <a:p>
            <a:pPr>
              <a:defRPr sz="1400"/>
            </a:pPr>
            <a:endParaRPr lang="tr-TR"/>
          </a:p>
        </c:txPr>
        <c:crossAx val="342264464"/>
        <c:crosses val="autoZero"/>
        <c:auto val="1"/>
        <c:lblAlgn val="ctr"/>
        <c:lblOffset val="100"/>
        <c:noMultiLvlLbl val="0"/>
      </c:catAx>
      <c:valAx>
        <c:axId val="342264464"/>
        <c:scaling>
          <c:orientation val="minMax"/>
        </c:scaling>
        <c:delete val="0"/>
        <c:axPos val="l"/>
        <c:majorGridlines>
          <c:spPr>
            <a:ln>
              <a:solidFill>
                <a:schemeClr val="accent1">
                  <a:lumMod val="20000"/>
                  <a:lumOff val="80000"/>
                </a:schemeClr>
              </a:solidFill>
            </a:ln>
          </c:spPr>
        </c:majorGridlines>
        <c:numFmt formatCode="#,##0" sourceLinked="0"/>
        <c:majorTickMark val="out"/>
        <c:minorTickMark val="none"/>
        <c:tickLblPos val="nextTo"/>
        <c:txPr>
          <a:bodyPr/>
          <a:lstStyle/>
          <a:p>
            <a:pPr>
              <a:defRPr sz="1400"/>
            </a:pPr>
            <a:endParaRPr lang="tr-TR"/>
          </a:p>
        </c:txPr>
        <c:crossAx val="342265584"/>
        <c:crosses val="autoZero"/>
        <c:crossBetween val="between"/>
      </c:valAx>
    </c:plotArea>
    <c:legend>
      <c:legendPos val="t"/>
      <c:legendEntry>
        <c:idx val="0"/>
        <c:txPr>
          <a:bodyPr/>
          <a:lstStyle/>
          <a:p>
            <a:pPr>
              <a:defRPr sz="1400" b="1">
                <a:solidFill>
                  <a:schemeClr val="accent1">
                    <a:lumMod val="75000"/>
                  </a:schemeClr>
                </a:solidFill>
              </a:defRPr>
            </a:pPr>
            <a:endParaRPr lang="tr-TR"/>
          </a:p>
        </c:txPr>
      </c:legendEntry>
      <c:legendEntry>
        <c:idx val="1"/>
        <c:txPr>
          <a:bodyPr/>
          <a:lstStyle/>
          <a:p>
            <a:pPr>
              <a:defRPr sz="1400" b="1">
                <a:solidFill>
                  <a:srgbClr val="FF0000"/>
                </a:solidFill>
              </a:defRPr>
            </a:pPr>
            <a:endParaRPr lang="tr-TR"/>
          </a:p>
        </c:txPr>
      </c:legendEntry>
      <c:overlay val="0"/>
      <c:txPr>
        <a:bodyPr/>
        <a:lstStyle/>
        <a:p>
          <a:pPr>
            <a:defRPr sz="1400"/>
          </a:pPr>
          <a:endParaRPr lang="tr-TR"/>
        </a:p>
      </c:txPr>
    </c:legend>
    <c:plotVisOnly val="1"/>
    <c:dispBlanksAs val="gap"/>
    <c:showDLblsOverMax val="0"/>
  </c:chart>
  <c:spPr>
    <a:ln>
      <a:solidFill>
        <a:srgbClr val="00B050"/>
      </a:solid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Sayfa1!$C$1</c:f>
              <c:strCache>
                <c:ptCount val="1"/>
                <c:pt idx="0">
                  <c:v>DSİ Tarafından İnşa Edilen Hidroelektrik Santraller, Kurulu Gücü (MW)</c:v>
                </c:pt>
              </c:strCache>
            </c:strRef>
          </c:tx>
          <c:invertIfNegative val="0"/>
          <c:cat>
            <c:strRef>
              <c:f>Sayfa1!$B$2:$B$82</c:f>
              <c:strCache>
                <c:ptCount val="81"/>
                <c:pt idx="0">
                  <c:v>İstanbul</c:v>
                </c:pt>
                <c:pt idx="1">
                  <c:v>Tekirdağ</c:v>
                </c:pt>
                <c:pt idx="2">
                  <c:v>Edirne</c:v>
                </c:pt>
                <c:pt idx="3">
                  <c:v>Kırklareli</c:v>
                </c:pt>
                <c:pt idx="4">
                  <c:v>Balıkesir</c:v>
                </c:pt>
                <c:pt idx="5">
                  <c:v>Çanakkale</c:v>
                </c:pt>
                <c:pt idx="6">
                  <c:v>İzmir</c:v>
                </c:pt>
                <c:pt idx="7">
                  <c:v>Aydın</c:v>
                </c:pt>
                <c:pt idx="8">
                  <c:v>Denizli</c:v>
                </c:pt>
                <c:pt idx="9">
                  <c:v>Muğla</c:v>
                </c:pt>
                <c:pt idx="10">
                  <c:v>Manisa</c:v>
                </c:pt>
                <c:pt idx="11">
                  <c:v>Afyonkarahisar</c:v>
                </c:pt>
                <c:pt idx="12">
                  <c:v>Kütahya</c:v>
                </c:pt>
                <c:pt idx="13">
                  <c:v>Uşak</c:v>
                </c:pt>
                <c:pt idx="14">
                  <c:v>Bursa</c:v>
                </c:pt>
                <c:pt idx="15">
                  <c:v>Eskişehir</c:v>
                </c:pt>
                <c:pt idx="16">
                  <c:v>Bilecik</c:v>
                </c:pt>
                <c:pt idx="17">
                  <c:v>Kocaeli</c:v>
                </c:pt>
                <c:pt idx="18">
                  <c:v>Sakarya</c:v>
                </c:pt>
                <c:pt idx="19">
                  <c:v>Düzce</c:v>
                </c:pt>
                <c:pt idx="20">
                  <c:v>Bolu</c:v>
                </c:pt>
                <c:pt idx="21">
                  <c:v>Yalova</c:v>
                </c:pt>
                <c:pt idx="22">
                  <c:v>Ankara</c:v>
                </c:pt>
                <c:pt idx="23">
                  <c:v>Konya</c:v>
                </c:pt>
                <c:pt idx="24">
                  <c:v>Karaman</c:v>
                </c:pt>
                <c:pt idx="25">
                  <c:v>Antalya</c:v>
                </c:pt>
                <c:pt idx="26">
                  <c:v>Isparta</c:v>
                </c:pt>
                <c:pt idx="27">
                  <c:v>Burdur</c:v>
                </c:pt>
                <c:pt idx="28">
                  <c:v>Adana</c:v>
                </c:pt>
                <c:pt idx="29">
                  <c:v>Mersin</c:v>
                </c:pt>
                <c:pt idx="30">
                  <c:v>Hatay</c:v>
                </c:pt>
                <c:pt idx="31">
                  <c:v>Kahramanmaraş</c:v>
                </c:pt>
                <c:pt idx="32">
                  <c:v>Osmaniye</c:v>
                </c:pt>
                <c:pt idx="33">
                  <c:v>Kırıkkale</c:v>
                </c:pt>
                <c:pt idx="34">
                  <c:v>Aksaray</c:v>
                </c:pt>
                <c:pt idx="35">
                  <c:v>Niğde</c:v>
                </c:pt>
                <c:pt idx="36">
                  <c:v>Nevşehir</c:v>
                </c:pt>
                <c:pt idx="37">
                  <c:v>Kırşehir</c:v>
                </c:pt>
                <c:pt idx="38">
                  <c:v>Kayseri</c:v>
                </c:pt>
                <c:pt idx="39">
                  <c:v>Sivas</c:v>
                </c:pt>
                <c:pt idx="40">
                  <c:v>Yozgat</c:v>
                </c:pt>
                <c:pt idx="41">
                  <c:v>Zonguldak</c:v>
                </c:pt>
                <c:pt idx="42">
                  <c:v>Karabük</c:v>
                </c:pt>
                <c:pt idx="43">
                  <c:v>Bartın</c:v>
                </c:pt>
                <c:pt idx="44">
                  <c:v>Kastamonu</c:v>
                </c:pt>
                <c:pt idx="45">
                  <c:v>Çankırı</c:v>
                </c:pt>
                <c:pt idx="46">
                  <c:v>Sinop</c:v>
                </c:pt>
                <c:pt idx="47">
                  <c:v>Samsun</c:v>
                </c:pt>
                <c:pt idx="48">
                  <c:v>Tokat</c:v>
                </c:pt>
                <c:pt idx="49">
                  <c:v>Çorum</c:v>
                </c:pt>
                <c:pt idx="50">
                  <c:v>Amasya</c:v>
                </c:pt>
                <c:pt idx="51">
                  <c:v>Trabzon</c:v>
                </c:pt>
                <c:pt idx="52">
                  <c:v>Ordu</c:v>
                </c:pt>
                <c:pt idx="53">
                  <c:v>Giresun</c:v>
                </c:pt>
                <c:pt idx="54">
                  <c:v>Rize</c:v>
                </c:pt>
                <c:pt idx="55">
                  <c:v>Artvin</c:v>
                </c:pt>
                <c:pt idx="56">
                  <c:v>Gümüşhane</c:v>
                </c:pt>
                <c:pt idx="57">
                  <c:v>Erzurum</c:v>
                </c:pt>
                <c:pt idx="58">
                  <c:v>Erzincan</c:v>
                </c:pt>
                <c:pt idx="59">
                  <c:v>Bayburt</c:v>
                </c:pt>
                <c:pt idx="60">
                  <c:v>Ağrı</c:v>
                </c:pt>
                <c:pt idx="61">
                  <c:v>Kars</c:v>
                </c:pt>
                <c:pt idx="62">
                  <c:v>Iğdır</c:v>
                </c:pt>
                <c:pt idx="63">
                  <c:v>Ardahan</c:v>
                </c:pt>
                <c:pt idx="64">
                  <c:v>Malatya</c:v>
                </c:pt>
                <c:pt idx="65">
                  <c:v>Elazığ</c:v>
                </c:pt>
                <c:pt idx="66">
                  <c:v>Bingöl</c:v>
                </c:pt>
                <c:pt idx="67">
                  <c:v>Tunceli</c:v>
                </c:pt>
                <c:pt idx="68">
                  <c:v>Van</c:v>
                </c:pt>
                <c:pt idx="69">
                  <c:v>Muş</c:v>
                </c:pt>
                <c:pt idx="70">
                  <c:v>Bitlis</c:v>
                </c:pt>
                <c:pt idx="71">
                  <c:v>Hakkari</c:v>
                </c:pt>
                <c:pt idx="72">
                  <c:v>Gaziantep</c:v>
                </c:pt>
                <c:pt idx="73">
                  <c:v>Adıyaman</c:v>
                </c:pt>
                <c:pt idx="74">
                  <c:v>Kilis</c:v>
                </c:pt>
                <c:pt idx="75">
                  <c:v>Şanlıurfa</c:v>
                </c:pt>
                <c:pt idx="76">
                  <c:v>Diyarbakır</c:v>
                </c:pt>
                <c:pt idx="77">
                  <c:v>Mardin</c:v>
                </c:pt>
                <c:pt idx="78">
                  <c:v>Batman</c:v>
                </c:pt>
                <c:pt idx="79">
                  <c:v>Şırnak</c:v>
                </c:pt>
                <c:pt idx="80">
                  <c:v>Siirt</c:v>
                </c:pt>
              </c:strCache>
            </c:strRef>
          </c:cat>
          <c:val>
            <c:numRef>
              <c:f>Sayfa1!$C$2:$C$82</c:f>
              <c:numCache>
                <c:formatCode>0.00</c:formatCode>
                <c:ptCount val="81"/>
                <c:pt idx="4">
                  <c:v>20.25</c:v>
                </c:pt>
                <c:pt idx="7">
                  <c:v>92.65</c:v>
                </c:pt>
                <c:pt idx="8">
                  <c:v>62</c:v>
                </c:pt>
                <c:pt idx="9">
                  <c:v>115</c:v>
                </c:pt>
                <c:pt idx="10">
                  <c:v>69</c:v>
                </c:pt>
                <c:pt idx="15">
                  <c:v>333.09</c:v>
                </c:pt>
                <c:pt idx="22">
                  <c:v>76</c:v>
                </c:pt>
                <c:pt idx="24">
                  <c:v>308.88</c:v>
                </c:pt>
                <c:pt idx="25">
                  <c:v>540</c:v>
                </c:pt>
                <c:pt idx="26">
                  <c:v>51.2</c:v>
                </c:pt>
                <c:pt idx="27">
                  <c:v>32</c:v>
                </c:pt>
                <c:pt idx="28">
                  <c:v>234.9</c:v>
                </c:pt>
                <c:pt idx="29">
                  <c:v>160.61500000000001</c:v>
                </c:pt>
                <c:pt idx="31">
                  <c:v>178</c:v>
                </c:pt>
                <c:pt idx="32">
                  <c:v>138</c:v>
                </c:pt>
                <c:pt idx="33">
                  <c:v>54</c:v>
                </c:pt>
                <c:pt idx="37">
                  <c:v>128</c:v>
                </c:pt>
                <c:pt idx="39">
                  <c:v>152</c:v>
                </c:pt>
                <c:pt idx="47">
                  <c:v>1327.95</c:v>
                </c:pt>
                <c:pt idx="48">
                  <c:v>122.52500000000001</c:v>
                </c:pt>
                <c:pt idx="49">
                  <c:v>210.8</c:v>
                </c:pt>
                <c:pt idx="50">
                  <c:v>1.07</c:v>
                </c:pt>
                <c:pt idx="52">
                  <c:v>61.35</c:v>
                </c:pt>
                <c:pt idx="53">
                  <c:v>74.5</c:v>
                </c:pt>
                <c:pt idx="55">
                  <c:v>1085.2</c:v>
                </c:pt>
                <c:pt idx="56">
                  <c:v>188.2</c:v>
                </c:pt>
                <c:pt idx="57">
                  <c:v>20.9</c:v>
                </c:pt>
                <c:pt idx="58">
                  <c:v>18.04</c:v>
                </c:pt>
                <c:pt idx="61">
                  <c:v>15.36</c:v>
                </c:pt>
                <c:pt idx="62">
                  <c:v>2.76</c:v>
                </c:pt>
                <c:pt idx="64">
                  <c:v>0.83199999999999996</c:v>
                </c:pt>
                <c:pt idx="65">
                  <c:v>1330</c:v>
                </c:pt>
                <c:pt idx="66">
                  <c:v>308</c:v>
                </c:pt>
                <c:pt idx="67">
                  <c:v>19.2</c:v>
                </c:pt>
                <c:pt idx="68">
                  <c:v>16.661000000000001</c:v>
                </c:pt>
                <c:pt idx="69">
                  <c:v>160</c:v>
                </c:pt>
                <c:pt idx="72">
                  <c:v>189</c:v>
                </c:pt>
                <c:pt idx="75">
                  <c:v>2456</c:v>
                </c:pt>
                <c:pt idx="76">
                  <c:v>2004.5</c:v>
                </c:pt>
                <c:pt idx="77">
                  <c:v>1213.3999999999999</c:v>
                </c:pt>
                <c:pt idx="78">
                  <c:v>198.47499999999999</c:v>
                </c:pt>
                <c:pt idx="79">
                  <c:v>0.64</c:v>
                </c:pt>
              </c:numCache>
            </c:numRef>
          </c:val>
          <c:extLst>
            <c:ext xmlns:c16="http://schemas.microsoft.com/office/drawing/2014/chart" uri="{C3380CC4-5D6E-409C-BE32-E72D297353CC}">
              <c16:uniqueId val="{00000000-52E9-4E97-B277-48D0FCA8FC6C}"/>
            </c:ext>
          </c:extLst>
        </c:ser>
        <c:ser>
          <c:idx val="1"/>
          <c:order val="1"/>
          <c:tx>
            <c:strRef>
              <c:f>Sayfa1!$D$1</c:f>
              <c:strCache>
                <c:ptCount val="1"/>
                <c:pt idx="0">
                  <c:v>Özel Sektör Tarafından İnşa Edilen Hidroelektrik Santraller, Kurulu Gücü (MW)</c:v>
                </c:pt>
              </c:strCache>
            </c:strRef>
          </c:tx>
          <c:invertIfNegative val="0"/>
          <c:cat>
            <c:strRef>
              <c:f>Sayfa1!$B$2:$B$82</c:f>
              <c:strCache>
                <c:ptCount val="81"/>
                <c:pt idx="0">
                  <c:v>İstanbul</c:v>
                </c:pt>
                <c:pt idx="1">
                  <c:v>Tekirdağ</c:v>
                </c:pt>
                <c:pt idx="2">
                  <c:v>Edirne</c:v>
                </c:pt>
                <c:pt idx="3">
                  <c:v>Kırklareli</c:v>
                </c:pt>
                <c:pt idx="4">
                  <c:v>Balıkesir</c:v>
                </c:pt>
                <c:pt idx="5">
                  <c:v>Çanakkale</c:v>
                </c:pt>
                <c:pt idx="6">
                  <c:v>İzmir</c:v>
                </c:pt>
                <c:pt idx="7">
                  <c:v>Aydın</c:v>
                </c:pt>
                <c:pt idx="8">
                  <c:v>Denizli</c:v>
                </c:pt>
                <c:pt idx="9">
                  <c:v>Muğla</c:v>
                </c:pt>
                <c:pt idx="10">
                  <c:v>Manisa</c:v>
                </c:pt>
                <c:pt idx="11">
                  <c:v>Afyonkarahisar</c:v>
                </c:pt>
                <c:pt idx="12">
                  <c:v>Kütahya</c:v>
                </c:pt>
                <c:pt idx="13">
                  <c:v>Uşak</c:v>
                </c:pt>
                <c:pt idx="14">
                  <c:v>Bursa</c:v>
                </c:pt>
                <c:pt idx="15">
                  <c:v>Eskişehir</c:v>
                </c:pt>
                <c:pt idx="16">
                  <c:v>Bilecik</c:v>
                </c:pt>
                <c:pt idx="17">
                  <c:v>Kocaeli</c:v>
                </c:pt>
                <c:pt idx="18">
                  <c:v>Sakarya</c:v>
                </c:pt>
                <c:pt idx="19">
                  <c:v>Düzce</c:v>
                </c:pt>
                <c:pt idx="20">
                  <c:v>Bolu</c:v>
                </c:pt>
                <c:pt idx="21">
                  <c:v>Yalova</c:v>
                </c:pt>
                <c:pt idx="22">
                  <c:v>Ankara</c:v>
                </c:pt>
                <c:pt idx="23">
                  <c:v>Konya</c:v>
                </c:pt>
                <c:pt idx="24">
                  <c:v>Karaman</c:v>
                </c:pt>
                <c:pt idx="25">
                  <c:v>Antalya</c:v>
                </c:pt>
                <c:pt idx="26">
                  <c:v>Isparta</c:v>
                </c:pt>
                <c:pt idx="27">
                  <c:v>Burdur</c:v>
                </c:pt>
                <c:pt idx="28">
                  <c:v>Adana</c:v>
                </c:pt>
                <c:pt idx="29">
                  <c:v>Mersin</c:v>
                </c:pt>
                <c:pt idx="30">
                  <c:v>Hatay</c:v>
                </c:pt>
                <c:pt idx="31">
                  <c:v>Kahramanmaraş</c:v>
                </c:pt>
                <c:pt idx="32">
                  <c:v>Osmaniye</c:v>
                </c:pt>
                <c:pt idx="33">
                  <c:v>Kırıkkale</c:v>
                </c:pt>
                <c:pt idx="34">
                  <c:v>Aksaray</c:v>
                </c:pt>
                <c:pt idx="35">
                  <c:v>Niğde</c:v>
                </c:pt>
                <c:pt idx="36">
                  <c:v>Nevşehir</c:v>
                </c:pt>
                <c:pt idx="37">
                  <c:v>Kırşehir</c:v>
                </c:pt>
                <c:pt idx="38">
                  <c:v>Kayseri</c:v>
                </c:pt>
                <c:pt idx="39">
                  <c:v>Sivas</c:v>
                </c:pt>
                <c:pt idx="40">
                  <c:v>Yozgat</c:v>
                </c:pt>
                <c:pt idx="41">
                  <c:v>Zonguldak</c:v>
                </c:pt>
                <c:pt idx="42">
                  <c:v>Karabük</c:v>
                </c:pt>
                <c:pt idx="43">
                  <c:v>Bartın</c:v>
                </c:pt>
                <c:pt idx="44">
                  <c:v>Kastamonu</c:v>
                </c:pt>
                <c:pt idx="45">
                  <c:v>Çankırı</c:v>
                </c:pt>
                <c:pt idx="46">
                  <c:v>Sinop</c:v>
                </c:pt>
                <c:pt idx="47">
                  <c:v>Samsun</c:v>
                </c:pt>
                <c:pt idx="48">
                  <c:v>Tokat</c:v>
                </c:pt>
                <c:pt idx="49">
                  <c:v>Çorum</c:v>
                </c:pt>
                <c:pt idx="50">
                  <c:v>Amasya</c:v>
                </c:pt>
                <c:pt idx="51">
                  <c:v>Trabzon</c:v>
                </c:pt>
                <c:pt idx="52">
                  <c:v>Ordu</c:v>
                </c:pt>
                <c:pt idx="53">
                  <c:v>Giresun</c:v>
                </c:pt>
                <c:pt idx="54">
                  <c:v>Rize</c:v>
                </c:pt>
                <c:pt idx="55">
                  <c:v>Artvin</c:v>
                </c:pt>
                <c:pt idx="56">
                  <c:v>Gümüşhane</c:v>
                </c:pt>
                <c:pt idx="57">
                  <c:v>Erzurum</c:v>
                </c:pt>
                <c:pt idx="58">
                  <c:v>Erzincan</c:v>
                </c:pt>
                <c:pt idx="59">
                  <c:v>Bayburt</c:v>
                </c:pt>
                <c:pt idx="60">
                  <c:v>Ağrı</c:v>
                </c:pt>
                <c:pt idx="61">
                  <c:v>Kars</c:v>
                </c:pt>
                <c:pt idx="62">
                  <c:v>Iğdır</c:v>
                </c:pt>
                <c:pt idx="63">
                  <c:v>Ardahan</c:v>
                </c:pt>
                <c:pt idx="64">
                  <c:v>Malatya</c:v>
                </c:pt>
                <c:pt idx="65">
                  <c:v>Elazığ</c:v>
                </c:pt>
                <c:pt idx="66">
                  <c:v>Bingöl</c:v>
                </c:pt>
                <c:pt idx="67">
                  <c:v>Tunceli</c:v>
                </c:pt>
                <c:pt idx="68">
                  <c:v>Van</c:v>
                </c:pt>
                <c:pt idx="69">
                  <c:v>Muş</c:v>
                </c:pt>
                <c:pt idx="70">
                  <c:v>Bitlis</c:v>
                </c:pt>
                <c:pt idx="71">
                  <c:v>Hakkari</c:v>
                </c:pt>
                <c:pt idx="72">
                  <c:v>Gaziantep</c:v>
                </c:pt>
                <c:pt idx="73">
                  <c:v>Adıyaman</c:v>
                </c:pt>
                <c:pt idx="74">
                  <c:v>Kilis</c:v>
                </c:pt>
                <c:pt idx="75">
                  <c:v>Şanlıurfa</c:v>
                </c:pt>
                <c:pt idx="76">
                  <c:v>Diyarbakır</c:v>
                </c:pt>
                <c:pt idx="77">
                  <c:v>Mardin</c:v>
                </c:pt>
                <c:pt idx="78">
                  <c:v>Batman</c:v>
                </c:pt>
                <c:pt idx="79">
                  <c:v>Şırnak</c:v>
                </c:pt>
                <c:pt idx="80">
                  <c:v>Siirt</c:v>
                </c:pt>
              </c:strCache>
            </c:strRef>
          </c:cat>
          <c:val>
            <c:numRef>
              <c:f>Sayfa1!$D$2:$D$82</c:f>
              <c:numCache>
                <c:formatCode>#,##0.000</c:formatCode>
                <c:ptCount val="81"/>
                <c:pt idx="4">
                  <c:v>4.5999999999999996</c:v>
                </c:pt>
                <c:pt idx="5">
                  <c:v>13.09</c:v>
                </c:pt>
                <c:pt idx="7">
                  <c:v>44.17</c:v>
                </c:pt>
                <c:pt idx="8">
                  <c:v>120.20299999999999</c:v>
                </c:pt>
                <c:pt idx="9">
                  <c:v>207.51299999999998</c:v>
                </c:pt>
                <c:pt idx="10">
                  <c:v>9.7070000000000007</c:v>
                </c:pt>
                <c:pt idx="11">
                  <c:v>3</c:v>
                </c:pt>
                <c:pt idx="12">
                  <c:v>16.579999999999998</c:v>
                </c:pt>
                <c:pt idx="14">
                  <c:v>191.18600000000001</c:v>
                </c:pt>
                <c:pt idx="15">
                  <c:v>313.24</c:v>
                </c:pt>
                <c:pt idx="16">
                  <c:v>34.631999999999998</c:v>
                </c:pt>
                <c:pt idx="17">
                  <c:v>2.5659999999999998</c:v>
                </c:pt>
                <c:pt idx="18">
                  <c:v>77.073999999999998</c:v>
                </c:pt>
                <c:pt idx="19">
                  <c:v>90.527000000000015</c:v>
                </c:pt>
                <c:pt idx="20">
                  <c:v>130.17699999999999</c:v>
                </c:pt>
                <c:pt idx="22">
                  <c:v>27.309000000000001</c:v>
                </c:pt>
                <c:pt idx="23">
                  <c:v>65.58</c:v>
                </c:pt>
                <c:pt idx="24">
                  <c:v>221.87100000000001</c:v>
                </c:pt>
                <c:pt idx="25">
                  <c:v>335.47999999999996</c:v>
                </c:pt>
                <c:pt idx="26">
                  <c:v>140.19400000000002</c:v>
                </c:pt>
                <c:pt idx="27">
                  <c:v>20.677</c:v>
                </c:pt>
                <c:pt idx="28">
                  <c:v>1690.1180000000004</c:v>
                </c:pt>
                <c:pt idx="29">
                  <c:v>430.2</c:v>
                </c:pt>
                <c:pt idx="30">
                  <c:v>13.552</c:v>
                </c:pt>
                <c:pt idx="31">
                  <c:v>1132.9994000000002</c:v>
                </c:pt>
                <c:pt idx="32">
                  <c:v>663.18799999999999</c:v>
                </c:pt>
                <c:pt idx="33">
                  <c:v>33.700000000000003</c:v>
                </c:pt>
                <c:pt idx="35">
                  <c:v>6.88E-2</c:v>
                </c:pt>
                <c:pt idx="36">
                  <c:v>87.13000000000001</c:v>
                </c:pt>
                <c:pt idx="38">
                  <c:v>266.82899999999995</c:v>
                </c:pt>
                <c:pt idx="39">
                  <c:v>242.58699999999999</c:v>
                </c:pt>
                <c:pt idx="40">
                  <c:v>19.024000000000001</c:v>
                </c:pt>
                <c:pt idx="41">
                  <c:v>50.253000000000007</c:v>
                </c:pt>
                <c:pt idx="42">
                  <c:v>71.335999999999999</c:v>
                </c:pt>
                <c:pt idx="43">
                  <c:v>34.33</c:v>
                </c:pt>
                <c:pt idx="44">
                  <c:v>97.632000000000005</c:v>
                </c:pt>
                <c:pt idx="45">
                  <c:v>8.06</c:v>
                </c:pt>
                <c:pt idx="46">
                  <c:v>552.93000000000006</c:v>
                </c:pt>
                <c:pt idx="47">
                  <c:v>65.39</c:v>
                </c:pt>
                <c:pt idx="48">
                  <c:v>478.67200000000003</c:v>
                </c:pt>
                <c:pt idx="49">
                  <c:v>158.96</c:v>
                </c:pt>
                <c:pt idx="50">
                  <c:v>162.5</c:v>
                </c:pt>
                <c:pt idx="51">
                  <c:v>605.76599999999974</c:v>
                </c:pt>
                <c:pt idx="52">
                  <c:v>377.22300000000001</c:v>
                </c:pt>
                <c:pt idx="53">
                  <c:v>1095.1859999999997</c:v>
                </c:pt>
                <c:pt idx="54">
                  <c:v>368.4140000000001</c:v>
                </c:pt>
                <c:pt idx="55">
                  <c:v>761.05600000000004</c:v>
                </c:pt>
                <c:pt idx="56">
                  <c:v>271.62</c:v>
                </c:pt>
                <c:pt idx="57">
                  <c:v>791.66000000000008</c:v>
                </c:pt>
                <c:pt idx="58">
                  <c:v>274.85199999999998</c:v>
                </c:pt>
                <c:pt idx="59">
                  <c:v>26.118000000000002</c:v>
                </c:pt>
                <c:pt idx="61">
                  <c:v>230.50139999999999</c:v>
                </c:pt>
                <c:pt idx="62">
                  <c:v>19.824999999999999</c:v>
                </c:pt>
                <c:pt idx="63">
                  <c:v>235.90799999999999</c:v>
                </c:pt>
                <c:pt idx="64">
                  <c:v>62.577000000000012</c:v>
                </c:pt>
                <c:pt idx="65">
                  <c:v>952.08500000000004</c:v>
                </c:pt>
                <c:pt idx="66">
                  <c:v>1178.2860000000001</c:v>
                </c:pt>
                <c:pt idx="67">
                  <c:v>86.555999999999997</c:v>
                </c:pt>
                <c:pt idx="68">
                  <c:v>66.01400000000001</c:v>
                </c:pt>
                <c:pt idx="69">
                  <c:v>293.05799999999999</c:v>
                </c:pt>
                <c:pt idx="70">
                  <c:v>30.834999999999997</c:v>
                </c:pt>
                <c:pt idx="71">
                  <c:v>58.442000000000007</c:v>
                </c:pt>
                <c:pt idx="72">
                  <c:v>2.5649999999999999</c:v>
                </c:pt>
                <c:pt idx="73">
                  <c:v>222.09800000000001</c:v>
                </c:pt>
                <c:pt idx="75">
                  <c:v>672</c:v>
                </c:pt>
                <c:pt idx="76">
                  <c:v>47.152999999999999</c:v>
                </c:pt>
                <c:pt idx="78">
                  <c:v>52</c:v>
                </c:pt>
                <c:pt idx="79">
                  <c:v>18.181000000000001</c:v>
                </c:pt>
                <c:pt idx="80">
                  <c:v>794.58899999999994</c:v>
                </c:pt>
              </c:numCache>
            </c:numRef>
          </c:val>
          <c:extLst>
            <c:ext xmlns:c16="http://schemas.microsoft.com/office/drawing/2014/chart" uri="{C3380CC4-5D6E-409C-BE32-E72D297353CC}">
              <c16:uniqueId val="{00000001-52E9-4E97-B277-48D0FCA8FC6C}"/>
            </c:ext>
          </c:extLst>
        </c:ser>
        <c:dLbls>
          <c:showLegendKey val="0"/>
          <c:showVal val="0"/>
          <c:showCatName val="0"/>
          <c:showSerName val="0"/>
          <c:showPercent val="0"/>
          <c:showBubbleSize val="0"/>
        </c:dLbls>
        <c:gapWidth val="150"/>
        <c:axId val="342269504"/>
        <c:axId val="342270064"/>
      </c:barChart>
      <c:catAx>
        <c:axId val="342269504"/>
        <c:scaling>
          <c:orientation val="minMax"/>
        </c:scaling>
        <c:delete val="0"/>
        <c:axPos val="b"/>
        <c:numFmt formatCode="General" sourceLinked="0"/>
        <c:majorTickMark val="out"/>
        <c:minorTickMark val="none"/>
        <c:tickLblPos val="nextTo"/>
        <c:crossAx val="342270064"/>
        <c:crosses val="autoZero"/>
        <c:auto val="1"/>
        <c:lblAlgn val="ctr"/>
        <c:lblOffset val="100"/>
        <c:noMultiLvlLbl val="0"/>
      </c:catAx>
      <c:valAx>
        <c:axId val="342270064"/>
        <c:scaling>
          <c:orientation val="minMax"/>
        </c:scaling>
        <c:delete val="0"/>
        <c:axPos val="l"/>
        <c:majorGridlines/>
        <c:numFmt formatCode="0.00" sourceLinked="1"/>
        <c:majorTickMark val="out"/>
        <c:minorTickMark val="none"/>
        <c:tickLblPos val="nextTo"/>
        <c:crossAx val="34226950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607784</xdr:colOff>
      <xdr:row>90</xdr:row>
      <xdr:rowOff>144688</xdr:rowOff>
    </xdr:from>
    <xdr:to>
      <xdr:col>38</xdr:col>
      <xdr:colOff>435429</xdr:colOff>
      <xdr:row>137</xdr:row>
      <xdr:rowOff>54429</xdr:rowOff>
    </xdr:to>
    <xdr:graphicFrame macro="">
      <xdr:nvGraphicFramePr>
        <xdr:cNvPr id="2" name="Grafik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829237</xdr:colOff>
      <xdr:row>1</xdr:row>
      <xdr:rowOff>90207</xdr:rowOff>
    </xdr:from>
    <xdr:to>
      <xdr:col>11</xdr:col>
      <xdr:colOff>1199031</xdr:colOff>
      <xdr:row>1</xdr:row>
      <xdr:rowOff>404532</xdr:rowOff>
    </xdr:to>
    <xdr:pic>
      <xdr:nvPicPr>
        <xdr:cNvPr id="3" name="Resim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33649" y="291913"/>
          <a:ext cx="369794"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0.00177</cdr:x>
      <cdr:y>0.00573</cdr:y>
    </cdr:from>
    <cdr:to>
      <cdr:x>0.02431</cdr:x>
      <cdr:y>0.06815</cdr:y>
    </cdr:to>
    <cdr:pic>
      <cdr:nvPicPr>
        <cdr:cNvPr id="2" name="Resim 1">
          <a:extLst xmlns:a="http://schemas.openxmlformats.org/drawingml/2006/main">
            <a:ext uri="{FF2B5EF4-FFF2-40B4-BE49-F238E27FC236}">
              <a16:creationId xmlns:a16="http://schemas.microsoft.com/office/drawing/2014/main" id="{CB3FC0FF-96A8-46E8-BE0B-B25C080D8C2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799" y="50800"/>
          <a:ext cx="647703" cy="5532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3.xml><?xml version="1.0" encoding="utf-8"?>
<xdr:wsDr xmlns:xdr="http://schemas.openxmlformats.org/drawingml/2006/spreadsheetDrawing" xmlns:a="http://schemas.openxmlformats.org/drawingml/2006/main">
  <xdr:twoCellAnchor>
    <xdr:from>
      <xdr:col>1</xdr:col>
      <xdr:colOff>15875</xdr:colOff>
      <xdr:row>86</xdr:row>
      <xdr:rowOff>82550</xdr:rowOff>
    </xdr:from>
    <xdr:to>
      <xdr:col>6</xdr:col>
      <xdr:colOff>92075</xdr:colOff>
      <xdr:row>100</xdr:row>
      <xdr:rowOff>158750</xdr:rowOff>
    </xdr:to>
    <xdr:graphicFrame macro="">
      <xdr:nvGraphicFramePr>
        <xdr:cNvPr id="2" name="Grafik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dimension ref="B1:L90"/>
  <sheetViews>
    <sheetView tabSelected="1" zoomScale="70" zoomScaleNormal="70" zoomScaleSheetLayoutView="85" workbookViewId="0">
      <selection activeCell="T35" sqref="T35"/>
    </sheetView>
  </sheetViews>
  <sheetFormatPr defaultRowHeight="15" x14ac:dyDescent="0.25"/>
  <cols>
    <col min="2" max="2" width="15.85546875" customWidth="1"/>
    <col min="3" max="3" width="16.85546875" bestFit="1" customWidth="1"/>
    <col min="4" max="5" width="15.42578125" customWidth="1"/>
    <col min="6" max="6" width="19.28515625" customWidth="1"/>
    <col min="7" max="7" width="15.42578125" style="7" customWidth="1"/>
    <col min="8" max="8" width="20.42578125" customWidth="1"/>
    <col min="9" max="9" width="17.28515625" customWidth="1"/>
    <col min="10" max="10" width="13" style="7" customWidth="1"/>
    <col min="11" max="11" width="19.5703125" customWidth="1"/>
    <col min="12" max="12" width="20.140625" customWidth="1"/>
    <col min="21" max="21" width="5.28515625" customWidth="1"/>
  </cols>
  <sheetData>
    <row r="1" spans="2:12" ht="15.75" thickBot="1" x14ac:dyDescent="0.3"/>
    <row r="2" spans="2:12" ht="37.5" customHeight="1" thickBot="1" x14ac:dyDescent="0.3">
      <c r="B2" s="56" t="s">
        <v>180</v>
      </c>
      <c r="C2" s="57"/>
      <c r="D2" s="57"/>
      <c r="E2" s="57"/>
      <c r="F2" s="57"/>
      <c r="G2" s="57"/>
      <c r="H2" s="57"/>
      <c r="I2" s="57"/>
      <c r="J2" s="57"/>
      <c r="K2" s="57"/>
      <c r="L2" s="58"/>
    </row>
    <row r="3" spans="2:12" ht="56.25" customHeight="1" x14ac:dyDescent="0.25">
      <c r="B3" s="54" t="s">
        <v>0</v>
      </c>
      <c r="C3" s="54" t="s">
        <v>1</v>
      </c>
      <c r="D3" s="59" t="s">
        <v>174</v>
      </c>
      <c r="E3" s="60"/>
      <c r="F3" s="61"/>
      <c r="G3" s="59" t="s">
        <v>181</v>
      </c>
      <c r="H3" s="60"/>
      <c r="I3" s="61"/>
      <c r="J3" s="59" t="s">
        <v>182</v>
      </c>
      <c r="K3" s="60"/>
      <c r="L3" s="61"/>
    </row>
    <row r="4" spans="2:12" ht="60.75" customHeight="1" thickBot="1" x14ac:dyDescent="0.3">
      <c r="B4" s="55"/>
      <c r="C4" s="55"/>
      <c r="D4" s="34" t="s">
        <v>173</v>
      </c>
      <c r="E4" s="35" t="s">
        <v>167</v>
      </c>
      <c r="F4" s="36" t="s">
        <v>168</v>
      </c>
      <c r="G4" s="34" t="s">
        <v>173</v>
      </c>
      <c r="H4" s="35" t="s">
        <v>167</v>
      </c>
      <c r="I4" s="36" t="s">
        <v>168</v>
      </c>
      <c r="J4" s="34" t="s">
        <v>173</v>
      </c>
      <c r="K4" s="35" t="s">
        <v>167</v>
      </c>
      <c r="L4" s="36" t="s">
        <v>168</v>
      </c>
    </row>
    <row r="5" spans="2:12" ht="20.25" customHeight="1" x14ac:dyDescent="0.25">
      <c r="B5" s="37" t="s">
        <v>83</v>
      </c>
      <c r="C5" s="38"/>
      <c r="D5" s="5">
        <f>+G5+J5</f>
        <v>749</v>
      </c>
      <c r="E5" s="32">
        <f t="shared" ref="E5:F5" si="0">+H5+K5</f>
        <v>31694.351600000002</v>
      </c>
      <c r="F5" s="33">
        <f t="shared" si="0"/>
        <v>108921.296</v>
      </c>
      <c r="G5" s="5">
        <f>SUM(G6:G86)</f>
        <v>69</v>
      </c>
      <c r="H5" s="32">
        <f>SUM(H6:H86)</f>
        <v>13770.947999999999</v>
      </c>
      <c r="I5" s="33">
        <f t="shared" ref="I5:L5" si="1">SUM(I6:I86)</f>
        <v>48788.5</v>
      </c>
      <c r="J5" s="45">
        <f>SUM(J6:J86)</f>
        <v>680</v>
      </c>
      <c r="K5" s="46">
        <f t="shared" si="1"/>
        <v>17923.403600000001</v>
      </c>
      <c r="L5" s="47">
        <f t="shared" si="1"/>
        <v>60132.795999999995</v>
      </c>
    </row>
    <row r="6" spans="2:12" ht="15.75" customHeight="1" x14ac:dyDescent="0.25">
      <c r="B6" s="2" t="s">
        <v>142</v>
      </c>
      <c r="C6" s="27" t="s">
        <v>143</v>
      </c>
      <c r="D6" s="6"/>
      <c r="E6" s="29"/>
      <c r="F6" s="40"/>
      <c r="G6" s="6"/>
      <c r="H6" s="29"/>
      <c r="I6" s="30"/>
      <c r="J6" s="44"/>
      <c r="K6" s="29"/>
      <c r="L6" s="40"/>
    </row>
    <row r="7" spans="2:12" ht="15.75" x14ac:dyDescent="0.25">
      <c r="B7" s="2" t="s">
        <v>144</v>
      </c>
      <c r="C7" s="27" t="s">
        <v>145</v>
      </c>
      <c r="D7" s="6"/>
      <c r="E7" s="29"/>
      <c r="F7" s="40"/>
      <c r="G7" s="6"/>
      <c r="H7" s="29"/>
      <c r="I7" s="30"/>
      <c r="J7" s="44"/>
      <c r="K7" s="29"/>
      <c r="L7" s="40"/>
    </row>
    <row r="8" spans="2:12" ht="15.75" x14ac:dyDescent="0.25">
      <c r="B8" s="2" t="s">
        <v>146</v>
      </c>
      <c r="C8" s="27" t="s">
        <v>147</v>
      </c>
      <c r="D8" s="6"/>
      <c r="E8" s="29"/>
      <c r="F8" s="40"/>
      <c r="G8" s="6"/>
      <c r="H8" s="29"/>
      <c r="I8" s="30"/>
      <c r="J8" s="44"/>
      <c r="K8" s="29"/>
      <c r="L8" s="40"/>
    </row>
    <row r="9" spans="2:12" ht="15.75" x14ac:dyDescent="0.25">
      <c r="B9" s="2" t="s">
        <v>148</v>
      </c>
      <c r="C9" s="27" t="s">
        <v>149</v>
      </c>
      <c r="D9" s="6"/>
      <c r="E9" s="29"/>
      <c r="F9" s="40"/>
      <c r="G9" s="6"/>
      <c r="H9" s="29"/>
      <c r="I9" s="30"/>
      <c r="J9" s="44"/>
      <c r="K9" s="29"/>
      <c r="L9" s="40"/>
    </row>
    <row r="10" spans="2:12" ht="15.75" x14ac:dyDescent="0.25">
      <c r="B10" s="2" t="s">
        <v>74</v>
      </c>
      <c r="C10" s="27" t="s">
        <v>75</v>
      </c>
      <c r="D10" s="6">
        <f t="shared" ref="D10:D69" si="2">+G10+J10</f>
        <v>2</v>
      </c>
      <c r="E10" s="29">
        <f t="shared" ref="E10:E69" si="3">+H10+K10</f>
        <v>24.85</v>
      </c>
      <c r="F10" s="40">
        <f t="shared" ref="F10:F69" si="4">+I10+L10</f>
        <v>93.58</v>
      </c>
      <c r="G10" s="6">
        <v>1</v>
      </c>
      <c r="H10" s="29">
        <v>20.25</v>
      </c>
      <c r="I10" s="40">
        <v>72.92</v>
      </c>
      <c r="J10" s="44">
        <v>1</v>
      </c>
      <c r="K10" s="29">
        <v>4.5999999999999996</v>
      </c>
      <c r="L10" s="40">
        <v>20.66</v>
      </c>
    </row>
    <row r="11" spans="2:12" ht="15.75" x14ac:dyDescent="0.25">
      <c r="B11" s="2" t="s">
        <v>150</v>
      </c>
      <c r="C11" s="27" t="s">
        <v>151</v>
      </c>
      <c r="D11" s="6">
        <f t="shared" si="2"/>
        <v>2</v>
      </c>
      <c r="E11" s="29">
        <f t="shared" si="3"/>
        <v>13.09</v>
      </c>
      <c r="F11" s="40">
        <f t="shared" si="4"/>
        <v>56.625</v>
      </c>
      <c r="G11" s="6"/>
      <c r="H11" s="29"/>
      <c r="I11" s="40"/>
      <c r="J11" s="44">
        <v>2</v>
      </c>
      <c r="K11" s="29">
        <v>13.09</v>
      </c>
      <c r="L11" s="40">
        <v>56.625</v>
      </c>
    </row>
    <row r="12" spans="2:12" ht="15.75" x14ac:dyDescent="0.25">
      <c r="B12" s="2" t="s">
        <v>152</v>
      </c>
      <c r="C12" s="27" t="s">
        <v>153</v>
      </c>
      <c r="D12" s="6"/>
      <c r="E12" s="29"/>
      <c r="F12" s="40"/>
      <c r="G12" s="6"/>
      <c r="H12" s="29"/>
      <c r="I12" s="40"/>
      <c r="J12" s="44"/>
      <c r="K12" s="29"/>
      <c r="L12" s="40"/>
    </row>
    <row r="13" spans="2:12" ht="15.75" x14ac:dyDescent="0.25">
      <c r="B13" s="2" t="s">
        <v>4</v>
      </c>
      <c r="C13" s="27" t="s">
        <v>5</v>
      </c>
      <c r="D13" s="6">
        <f t="shared" si="2"/>
        <v>6</v>
      </c>
      <c r="E13" s="29">
        <f t="shared" si="3"/>
        <v>136.82</v>
      </c>
      <c r="F13" s="40">
        <f t="shared" si="4"/>
        <v>374.17999999999995</v>
      </c>
      <c r="G13" s="6">
        <v>2</v>
      </c>
      <c r="H13" s="29">
        <v>92.65</v>
      </c>
      <c r="I13" s="40">
        <v>210.82999999999998</v>
      </c>
      <c r="J13" s="44">
        <v>4</v>
      </c>
      <c r="K13" s="29">
        <v>44.17</v>
      </c>
      <c r="L13" s="40">
        <v>163.34999999999997</v>
      </c>
    </row>
    <row r="14" spans="2:12" ht="15.75" x14ac:dyDescent="0.25">
      <c r="B14" s="2" t="s">
        <v>52</v>
      </c>
      <c r="C14" s="27" t="s">
        <v>53</v>
      </c>
      <c r="D14" s="6">
        <f t="shared" si="2"/>
        <v>14</v>
      </c>
      <c r="E14" s="29">
        <f t="shared" si="3"/>
        <v>182.20299999999997</v>
      </c>
      <c r="F14" s="40">
        <f t="shared" si="4"/>
        <v>669.31700000000001</v>
      </c>
      <c r="G14" s="6">
        <v>1</v>
      </c>
      <c r="H14" s="29">
        <v>62</v>
      </c>
      <c r="I14" s="40">
        <v>280</v>
      </c>
      <c r="J14" s="44">
        <v>13</v>
      </c>
      <c r="K14" s="29">
        <v>120.20299999999999</v>
      </c>
      <c r="L14" s="40">
        <v>389.31700000000001</v>
      </c>
    </row>
    <row r="15" spans="2:12" ht="15.75" x14ac:dyDescent="0.25">
      <c r="B15" s="2" t="s">
        <v>68</v>
      </c>
      <c r="C15" s="27" t="s">
        <v>69</v>
      </c>
      <c r="D15" s="6">
        <f t="shared" si="2"/>
        <v>13</v>
      </c>
      <c r="E15" s="29">
        <f t="shared" si="3"/>
        <v>322.51299999999998</v>
      </c>
      <c r="F15" s="40">
        <f t="shared" si="4"/>
        <v>1254.306</v>
      </c>
      <c r="G15" s="6">
        <v>1</v>
      </c>
      <c r="H15" s="29">
        <v>115</v>
      </c>
      <c r="I15" s="40">
        <v>343</v>
      </c>
      <c r="J15" s="44">
        <v>12</v>
      </c>
      <c r="K15" s="29">
        <v>207.51299999999998</v>
      </c>
      <c r="L15" s="40">
        <v>911.30599999999993</v>
      </c>
    </row>
    <row r="16" spans="2:12" ht="15.75" x14ac:dyDescent="0.25">
      <c r="B16" s="2" t="s">
        <v>6</v>
      </c>
      <c r="C16" s="27" t="s">
        <v>7</v>
      </c>
      <c r="D16" s="6">
        <f t="shared" si="2"/>
        <v>3</v>
      </c>
      <c r="E16" s="29">
        <f t="shared" si="3"/>
        <v>78.706999999999994</v>
      </c>
      <c r="F16" s="40">
        <f t="shared" si="4"/>
        <v>215.667</v>
      </c>
      <c r="G16" s="6">
        <v>1</v>
      </c>
      <c r="H16" s="29">
        <v>69</v>
      </c>
      <c r="I16" s="40">
        <v>193</v>
      </c>
      <c r="J16" s="44">
        <v>2</v>
      </c>
      <c r="K16" s="29">
        <v>9.7070000000000007</v>
      </c>
      <c r="L16" s="40">
        <v>22.667000000000002</v>
      </c>
    </row>
    <row r="17" spans="2:12" ht="15.75" x14ac:dyDescent="0.25">
      <c r="B17" s="2" t="s">
        <v>116</v>
      </c>
      <c r="C17" s="27" t="s">
        <v>117</v>
      </c>
      <c r="D17" s="6">
        <f t="shared" si="2"/>
        <v>1</v>
      </c>
      <c r="E17" s="29">
        <f t="shared" si="3"/>
        <v>3</v>
      </c>
      <c r="F17" s="40">
        <f t="shared" si="4"/>
        <v>16.254999999999999</v>
      </c>
      <c r="G17" s="6"/>
      <c r="H17" s="29"/>
      <c r="I17" s="40"/>
      <c r="J17" s="44">
        <v>1</v>
      </c>
      <c r="K17" s="29">
        <v>3</v>
      </c>
      <c r="L17" s="40">
        <v>16.254999999999999</v>
      </c>
    </row>
    <row r="18" spans="2:12" ht="15.75" x14ac:dyDescent="0.25">
      <c r="B18" s="2" t="s">
        <v>112</v>
      </c>
      <c r="C18" s="27" t="s">
        <v>113</v>
      </c>
      <c r="D18" s="6">
        <f t="shared" si="2"/>
        <v>4</v>
      </c>
      <c r="E18" s="29">
        <f t="shared" si="3"/>
        <v>16.579999999999998</v>
      </c>
      <c r="F18" s="40">
        <f t="shared" si="4"/>
        <v>67.912999999999997</v>
      </c>
      <c r="G18" s="6"/>
      <c r="H18" s="29"/>
      <c r="I18" s="40"/>
      <c r="J18" s="44">
        <v>4</v>
      </c>
      <c r="K18" s="29">
        <v>16.579999999999998</v>
      </c>
      <c r="L18" s="40">
        <v>67.912999999999997</v>
      </c>
    </row>
    <row r="19" spans="2:12" ht="15.75" x14ac:dyDescent="0.25">
      <c r="B19" s="2" t="s">
        <v>154</v>
      </c>
      <c r="C19" s="27" t="s">
        <v>155</v>
      </c>
      <c r="D19" s="6"/>
      <c r="E19" s="29"/>
      <c r="F19" s="40"/>
      <c r="G19" s="6"/>
      <c r="H19" s="29"/>
      <c r="I19" s="40"/>
      <c r="J19" s="44"/>
      <c r="K19" s="29"/>
      <c r="L19" s="40"/>
    </row>
    <row r="20" spans="2:12" ht="15.75" x14ac:dyDescent="0.25">
      <c r="B20" s="2" t="s">
        <v>92</v>
      </c>
      <c r="C20" s="27" t="s">
        <v>93</v>
      </c>
      <c r="D20" s="6">
        <f t="shared" si="2"/>
        <v>15</v>
      </c>
      <c r="E20" s="29">
        <f t="shared" si="3"/>
        <v>191.18600000000001</v>
      </c>
      <c r="F20" s="40">
        <f t="shared" si="4"/>
        <v>674.51</v>
      </c>
      <c r="G20" s="6"/>
      <c r="H20" s="29"/>
      <c r="I20" s="40"/>
      <c r="J20" s="44">
        <v>15</v>
      </c>
      <c r="K20" s="29">
        <v>191.18600000000001</v>
      </c>
      <c r="L20" s="40">
        <v>674.51</v>
      </c>
    </row>
    <row r="21" spans="2:12" ht="15.75" x14ac:dyDescent="0.25">
      <c r="B21" s="2" t="s">
        <v>26</v>
      </c>
      <c r="C21" s="27" t="s">
        <v>27</v>
      </c>
      <c r="D21" s="6">
        <f t="shared" si="2"/>
        <v>6</v>
      </c>
      <c r="E21" s="29">
        <f t="shared" si="3"/>
        <v>646.32999999999993</v>
      </c>
      <c r="F21" s="40">
        <f t="shared" si="4"/>
        <v>1727.9340000000002</v>
      </c>
      <c r="G21" s="6">
        <v>3</v>
      </c>
      <c r="H21" s="29">
        <v>333.09</v>
      </c>
      <c r="I21" s="40">
        <v>770.98</v>
      </c>
      <c r="J21" s="44">
        <v>3</v>
      </c>
      <c r="K21" s="29">
        <v>313.24</v>
      </c>
      <c r="L21" s="40">
        <v>956.95400000000006</v>
      </c>
    </row>
    <row r="22" spans="2:12" ht="15.75" x14ac:dyDescent="0.25">
      <c r="B22" s="2" t="s">
        <v>86</v>
      </c>
      <c r="C22" s="27" t="s">
        <v>87</v>
      </c>
      <c r="D22" s="6">
        <f t="shared" si="2"/>
        <v>4</v>
      </c>
      <c r="E22" s="29">
        <f t="shared" si="3"/>
        <v>34.631999999999998</v>
      </c>
      <c r="F22" s="40">
        <f t="shared" si="4"/>
        <v>174.84</v>
      </c>
      <c r="G22" s="6"/>
      <c r="H22" s="29"/>
      <c r="I22" s="40"/>
      <c r="J22" s="44">
        <v>4</v>
      </c>
      <c r="K22" s="29">
        <v>34.631999999999998</v>
      </c>
      <c r="L22" s="40">
        <v>174.84</v>
      </c>
    </row>
    <row r="23" spans="2:12" ht="15.75" x14ac:dyDescent="0.25">
      <c r="B23" s="2" t="s">
        <v>132</v>
      </c>
      <c r="C23" s="27" t="s">
        <v>133</v>
      </c>
      <c r="D23" s="6">
        <f t="shared" si="2"/>
        <v>5</v>
      </c>
      <c r="E23" s="29">
        <f t="shared" si="3"/>
        <v>2.5659999999999998</v>
      </c>
      <c r="F23" s="40">
        <f t="shared" si="4"/>
        <v>14.47</v>
      </c>
      <c r="G23" s="6"/>
      <c r="H23" s="29"/>
      <c r="I23" s="40"/>
      <c r="J23" s="44">
        <v>5</v>
      </c>
      <c r="K23" s="29">
        <v>2.5659999999999998</v>
      </c>
      <c r="L23" s="40">
        <v>14.47</v>
      </c>
    </row>
    <row r="24" spans="2:12" ht="15.75" x14ac:dyDescent="0.25">
      <c r="B24" s="2" t="s">
        <v>84</v>
      </c>
      <c r="C24" s="27" t="s">
        <v>85</v>
      </c>
      <c r="D24" s="6">
        <f t="shared" si="2"/>
        <v>12</v>
      </c>
      <c r="E24" s="29">
        <f t="shared" si="3"/>
        <v>77.073999999999998</v>
      </c>
      <c r="F24" s="40">
        <f t="shared" si="4"/>
        <v>393.43</v>
      </c>
      <c r="G24" s="6"/>
      <c r="H24" s="29"/>
      <c r="I24" s="40"/>
      <c r="J24" s="44">
        <v>12</v>
      </c>
      <c r="K24" s="29">
        <v>77.073999999999998</v>
      </c>
      <c r="L24" s="40">
        <v>393.43</v>
      </c>
    </row>
    <row r="25" spans="2:12" ht="15.75" x14ac:dyDescent="0.25">
      <c r="B25" s="2" t="s">
        <v>108</v>
      </c>
      <c r="C25" s="27" t="s">
        <v>109</v>
      </c>
      <c r="D25" s="6">
        <f t="shared" si="2"/>
        <v>8</v>
      </c>
      <c r="E25" s="29">
        <f t="shared" si="3"/>
        <v>90.527000000000015</v>
      </c>
      <c r="F25" s="40">
        <f t="shared" si="4"/>
        <v>306.11800000000005</v>
      </c>
      <c r="G25" s="6"/>
      <c r="H25" s="29"/>
      <c r="I25" s="40"/>
      <c r="J25" s="44">
        <v>8</v>
      </c>
      <c r="K25" s="29">
        <v>90.527000000000015</v>
      </c>
      <c r="L25" s="40">
        <v>306.11800000000005</v>
      </c>
    </row>
    <row r="26" spans="2:12" ht="15.75" x14ac:dyDescent="0.25">
      <c r="B26" s="2" t="s">
        <v>130</v>
      </c>
      <c r="C26" s="27" t="s">
        <v>131</v>
      </c>
      <c r="D26" s="6">
        <f t="shared" si="2"/>
        <v>8</v>
      </c>
      <c r="E26" s="29">
        <f t="shared" si="3"/>
        <v>130.17699999999999</v>
      </c>
      <c r="F26" s="40">
        <f t="shared" si="4"/>
        <v>388.31</v>
      </c>
      <c r="G26" s="6"/>
      <c r="H26" s="29"/>
      <c r="I26" s="40"/>
      <c r="J26" s="44">
        <v>8</v>
      </c>
      <c r="K26" s="29">
        <v>130.17699999999999</v>
      </c>
      <c r="L26" s="40">
        <v>388.31</v>
      </c>
    </row>
    <row r="27" spans="2:12" ht="15.75" x14ac:dyDescent="0.25">
      <c r="B27" s="2" t="s">
        <v>156</v>
      </c>
      <c r="C27" s="27" t="s">
        <v>157</v>
      </c>
      <c r="D27" s="6"/>
      <c r="E27" s="29"/>
      <c r="F27" s="40"/>
      <c r="G27" s="6"/>
      <c r="H27" s="29"/>
      <c r="I27" s="40"/>
      <c r="J27" s="44"/>
      <c r="K27" s="29"/>
      <c r="L27" s="40"/>
    </row>
    <row r="28" spans="2:12" ht="15.75" x14ac:dyDescent="0.25">
      <c r="B28" s="2" t="s">
        <v>16</v>
      </c>
      <c r="C28" s="27" t="s">
        <v>17</v>
      </c>
      <c r="D28" s="6">
        <f t="shared" si="2"/>
        <v>3</v>
      </c>
      <c r="E28" s="29">
        <f t="shared" si="3"/>
        <v>103.309</v>
      </c>
      <c r="F28" s="40">
        <f t="shared" si="4"/>
        <v>421</v>
      </c>
      <c r="G28" s="6">
        <v>1</v>
      </c>
      <c r="H28" s="29">
        <v>76</v>
      </c>
      <c r="I28" s="40">
        <v>250</v>
      </c>
      <c r="J28" s="44">
        <v>2</v>
      </c>
      <c r="K28" s="29">
        <v>27.309000000000001</v>
      </c>
      <c r="L28" s="40">
        <v>171</v>
      </c>
    </row>
    <row r="29" spans="2:12" ht="15.75" x14ac:dyDescent="0.25">
      <c r="B29" s="2" t="s">
        <v>88</v>
      </c>
      <c r="C29" s="27" t="s">
        <v>89</v>
      </c>
      <c r="D29" s="6">
        <f t="shared" si="2"/>
        <v>7</v>
      </c>
      <c r="E29" s="29">
        <f t="shared" si="3"/>
        <v>65.58</v>
      </c>
      <c r="F29" s="40">
        <f t="shared" si="4"/>
        <v>218.643</v>
      </c>
      <c r="G29" s="6"/>
      <c r="H29" s="29"/>
      <c r="I29" s="40"/>
      <c r="J29" s="44">
        <v>7</v>
      </c>
      <c r="K29" s="29">
        <v>65.58</v>
      </c>
      <c r="L29" s="40">
        <v>218.643</v>
      </c>
    </row>
    <row r="30" spans="2:12" ht="15.75" x14ac:dyDescent="0.25">
      <c r="B30" s="2" t="s">
        <v>72</v>
      </c>
      <c r="C30" s="27" t="s">
        <v>73</v>
      </c>
      <c r="D30" s="6">
        <f t="shared" si="2"/>
        <v>11</v>
      </c>
      <c r="E30" s="29">
        <f t="shared" si="3"/>
        <v>530.75099999999998</v>
      </c>
      <c r="F30" s="40">
        <f t="shared" si="4"/>
        <v>1960.65</v>
      </c>
      <c r="G30" s="6">
        <v>2</v>
      </c>
      <c r="H30" s="29">
        <v>308.88</v>
      </c>
      <c r="I30" s="40">
        <v>1220.77</v>
      </c>
      <c r="J30" s="44">
        <v>9</v>
      </c>
      <c r="K30" s="29">
        <v>221.87100000000001</v>
      </c>
      <c r="L30" s="40">
        <v>739.88000000000011</v>
      </c>
    </row>
    <row r="31" spans="2:12" ht="15.75" x14ac:dyDescent="0.25">
      <c r="B31" s="2" t="s">
        <v>36</v>
      </c>
      <c r="C31" s="27" t="s">
        <v>37</v>
      </c>
      <c r="D31" s="6">
        <f t="shared" si="2"/>
        <v>26</v>
      </c>
      <c r="E31" s="29">
        <f t="shared" si="3"/>
        <v>875.48</v>
      </c>
      <c r="F31" s="40">
        <f t="shared" si="4"/>
        <v>2898.107</v>
      </c>
      <c r="G31" s="6">
        <v>1</v>
      </c>
      <c r="H31" s="29">
        <v>540</v>
      </c>
      <c r="I31" s="40">
        <v>1620</v>
      </c>
      <c r="J31" s="44">
        <v>25</v>
      </c>
      <c r="K31" s="29">
        <v>335.47999999999996</v>
      </c>
      <c r="L31" s="40">
        <v>1278.107</v>
      </c>
    </row>
    <row r="32" spans="2:12" ht="15.75" x14ac:dyDescent="0.25">
      <c r="B32" s="2" t="s">
        <v>24</v>
      </c>
      <c r="C32" s="27" t="s">
        <v>25</v>
      </c>
      <c r="D32" s="6">
        <f t="shared" si="2"/>
        <v>11</v>
      </c>
      <c r="E32" s="29">
        <f t="shared" si="3"/>
        <v>191.39400000000001</v>
      </c>
      <c r="F32" s="40">
        <f t="shared" si="4"/>
        <v>643.01699999999994</v>
      </c>
      <c r="G32" s="6">
        <v>1</v>
      </c>
      <c r="H32" s="29">
        <v>51.2</v>
      </c>
      <c r="I32" s="40">
        <v>222</v>
      </c>
      <c r="J32" s="44">
        <v>10</v>
      </c>
      <c r="K32" s="29">
        <v>140.19400000000002</v>
      </c>
      <c r="L32" s="40">
        <v>421.01699999999994</v>
      </c>
    </row>
    <row r="33" spans="2:12" ht="15.75" x14ac:dyDescent="0.25">
      <c r="B33" s="2" t="s">
        <v>42</v>
      </c>
      <c r="C33" s="27" t="s">
        <v>43</v>
      </c>
      <c r="D33" s="6">
        <f t="shared" ref="D33" si="5">+G33+J33</f>
        <v>4</v>
      </c>
      <c r="E33" s="29">
        <f t="shared" ref="E33" si="6">+H33+K33</f>
        <v>52.677</v>
      </c>
      <c r="F33" s="40">
        <f t="shared" ref="F33" si="7">+I33+L33</f>
        <v>230.36</v>
      </c>
      <c r="G33" s="6">
        <v>1</v>
      </c>
      <c r="H33" s="29">
        <v>32</v>
      </c>
      <c r="I33" s="40">
        <v>142</v>
      </c>
      <c r="J33" s="44">
        <v>3</v>
      </c>
      <c r="K33" s="29">
        <v>20.677</v>
      </c>
      <c r="L33" s="40">
        <v>88.360000000000014</v>
      </c>
    </row>
    <row r="34" spans="2:12" ht="15.75" x14ac:dyDescent="0.25">
      <c r="B34" s="2" t="s">
        <v>2</v>
      </c>
      <c r="C34" s="27" t="s">
        <v>3</v>
      </c>
      <c r="D34" s="6">
        <f t="shared" si="2"/>
        <v>32</v>
      </c>
      <c r="E34" s="29">
        <f t="shared" si="3"/>
        <v>1925.0180000000005</v>
      </c>
      <c r="F34" s="40">
        <f t="shared" si="4"/>
        <v>7031.1980000000003</v>
      </c>
      <c r="G34" s="6">
        <v>3</v>
      </c>
      <c r="H34" s="29">
        <v>234.9</v>
      </c>
      <c r="I34" s="40">
        <v>966</v>
      </c>
      <c r="J34" s="44">
        <v>29</v>
      </c>
      <c r="K34" s="29">
        <v>1690.1180000000004</v>
      </c>
      <c r="L34" s="40">
        <v>6065.1980000000003</v>
      </c>
    </row>
    <row r="35" spans="2:12" ht="15.75" x14ac:dyDescent="0.25">
      <c r="B35" s="2" t="s">
        <v>50</v>
      </c>
      <c r="C35" s="27" t="s">
        <v>51</v>
      </c>
      <c r="D35" s="6">
        <f t="shared" si="2"/>
        <v>23</v>
      </c>
      <c r="E35" s="29">
        <f t="shared" si="3"/>
        <v>590.81500000000005</v>
      </c>
      <c r="F35" s="40">
        <f t="shared" si="4"/>
        <v>2244.0189999999998</v>
      </c>
      <c r="G35" s="6">
        <v>3</v>
      </c>
      <c r="H35" s="29">
        <v>160.61500000000001</v>
      </c>
      <c r="I35" s="40">
        <v>533.65</v>
      </c>
      <c r="J35" s="44">
        <v>20</v>
      </c>
      <c r="K35" s="29">
        <v>430.2</v>
      </c>
      <c r="L35" s="40">
        <v>1710.3689999999999</v>
      </c>
    </row>
    <row r="36" spans="2:12" ht="15.75" x14ac:dyDescent="0.25">
      <c r="B36" s="2" t="s">
        <v>94</v>
      </c>
      <c r="C36" s="27" t="s">
        <v>95</v>
      </c>
      <c r="D36" s="6">
        <f t="shared" si="2"/>
        <v>3</v>
      </c>
      <c r="E36" s="29">
        <f t="shared" si="3"/>
        <v>13.552</v>
      </c>
      <c r="F36" s="40">
        <f t="shared" si="4"/>
        <v>51.82</v>
      </c>
      <c r="G36" s="6"/>
      <c r="H36" s="29"/>
      <c r="I36" s="40"/>
      <c r="J36" s="44">
        <v>3</v>
      </c>
      <c r="K36" s="29">
        <v>13.552</v>
      </c>
      <c r="L36" s="40">
        <v>51.82</v>
      </c>
    </row>
    <row r="37" spans="2:12" ht="15.75" x14ac:dyDescent="0.25">
      <c r="B37" s="2" t="s">
        <v>48</v>
      </c>
      <c r="C37" s="27" t="s">
        <v>49</v>
      </c>
      <c r="D37" s="6">
        <f t="shared" si="2"/>
        <v>40</v>
      </c>
      <c r="E37" s="29">
        <f t="shared" si="3"/>
        <v>1310.9994000000002</v>
      </c>
      <c r="F37" s="40">
        <f t="shared" si="4"/>
        <v>3797.165</v>
      </c>
      <c r="G37" s="6">
        <v>2</v>
      </c>
      <c r="H37" s="29">
        <v>178</v>
      </c>
      <c r="I37" s="40">
        <v>763</v>
      </c>
      <c r="J37" s="44">
        <v>38</v>
      </c>
      <c r="K37" s="29">
        <v>1132.9994000000002</v>
      </c>
      <c r="L37" s="40">
        <v>3034.165</v>
      </c>
    </row>
    <row r="38" spans="2:12" ht="15.75" x14ac:dyDescent="0.25">
      <c r="B38" s="2" t="s">
        <v>34</v>
      </c>
      <c r="C38" s="27" t="s">
        <v>35</v>
      </c>
      <c r="D38" s="6">
        <f t="shared" si="2"/>
        <v>16</v>
      </c>
      <c r="E38" s="29">
        <f t="shared" si="3"/>
        <v>801.18799999999999</v>
      </c>
      <c r="F38" s="40">
        <f t="shared" si="4"/>
        <v>2784.97</v>
      </c>
      <c r="G38" s="6">
        <v>1</v>
      </c>
      <c r="H38" s="29">
        <v>138</v>
      </c>
      <c r="I38" s="40">
        <v>569</v>
      </c>
      <c r="J38" s="44">
        <v>15</v>
      </c>
      <c r="K38" s="29">
        <v>663.18799999999999</v>
      </c>
      <c r="L38" s="40">
        <v>2215.9699999999998</v>
      </c>
    </row>
    <row r="39" spans="2:12" ht="15.75" x14ac:dyDescent="0.25">
      <c r="B39" s="2" t="s">
        <v>40</v>
      </c>
      <c r="C39" s="27" t="s">
        <v>41</v>
      </c>
      <c r="D39" s="6">
        <f t="shared" si="2"/>
        <v>3</v>
      </c>
      <c r="E39" s="29">
        <f t="shared" si="3"/>
        <v>87.7</v>
      </c>
      <c r="F39" s="40">
        <f t="shared" si="4"/>
        <v>368.36</v>
      </c>
      <c r="G39" s="6">
        <v>1</v>
      </c>
      <c r="H39" s="29">
        <v>54</v>
      </c>
      <c r="I39" s="40">
        <v>190</v>
      </c>
      <c r="J39" s="44">
        <v>2</v>
      </c>
      <c r="K39" s="29">
        <v>33.700000000000003</v>
      </c>
      <c r="L39" s="40">
        <v>178.36</v>
      </c>
    </row>
    <row r="40" spans="2:12" ht="15.75" x14ac:dyDescent="0.25">
      <c r="B40" s="2" t="s">
        <v>158</v>
      </c>
      <c r="C40" s="27" t="s">
        <v>159</v>
      </c>
      <c r="D40" s="6"/>
      <c r="E40" s="29"/>
      <c r="F40" s="40"/>
      <c r="G40" s="6"/>
      <c r="H40" s="29"/>
      <c r="I40" s="40"/>
      <c r="J40" s="44"/>
      <c r="K40" s="29"/>
      <c r="L40" s="40"/>
    </row>
    <row r="41" spans="2:12" ht="15.75" x14ac:dyDescent="0.25">
      <c r="B41" s="2" t="s">
        <v>114</v>
      </c>
      <c r="C41" s="27" t="s">
        <v>115</v>
      </c>
      <c r="D41" s="6">
        <f t="shared" si="2"/>
        <v>1</v>
      </c>
      <c r="E41" s="29">
        <f t="shared" si="3"/>
        <v>6.88E-2</v>
      </c>
      <c r="F41" s="40">
        <f t="shared" si="4"/>
        <v>0.6</v>
      </c>
      <c r="G41" s="6"/>
      <c r="H41" s="29"/>
      <c r="I41" s="40"/>
      <c r="J41" s="44">
        <v>1</v>
      </c>
      <c r="K41" s="29">
        <v>6.88E-2</v>
      </c>
      <c r="L41" s="40">
        <v>0.6</v>
      </c>
    </row>
    <row r="42" spans="2:12" ht="15.75" x14ac:dyDescent="0.25">
      <c r="B42" s="2" t="s">
        <v>124</v>
      </c>
      <c r="C42" s="27" t="s">
        <v>125</v>
      </c>
      <c r="D42" s="6">
        <f t="shared" si="2"/>
        <v>6</v>
      </c>
      <c r="E42" s="29">
        <f t="shared" si="3"/>
        <v>87.13000000000001</v>
      </c>
      <c r="F42" s="40">
        <f t="shared" si="4"/>
        <v>359.57</v>
      </c>
      <c r="G42" s="6"/>
      <c r="H42" s="29"/>
      <c r="I42" s="40"/>
      <c r="J42" s="44">
        <v>6</v>
      </c>
      <c r="K42" s="29">
        <v>87.13000000000001</v>
      </c>
      <c r="L42" s="40">
        <v>359.57</v>
      </c>
    </row>
    <row r="43" spans="2:12" ht="15.75" x14ac:dyDescent="0.25">
      <c r="B43" s="2" t="s">
        <v>8</v>
      </c>
      <c r="C43" s="27" t="s">
        <v>9</v>
      </c>
      <c r="D43" s="6">
        <f t="shared" si="2"/>
        <v>1</v>
      </c>
      <c r="E43" s="29">
        <f t="shared" si="3"/>
        <v>128</v>
      </c>
      <c r="F43" s="40">
        <f t="shared" si="4"/>
        <v>400</v>
      </c>
      <c r="G43" s="6">
        <v>1</v>
      </c>
      <c r="H43" s="29">
        <v>128</v>
      </c>
      <c r="I43" s="40">
        <v>400</v>
      </c>
      <c r="J43" s="44"/>
      <c r="K43" s="29"/>
      <c r="L43" s="40"/>
    </row>
    <row r="44" spans="2:12" ht="15.75" x14ac:dyDescent="0.25">
      <c r="B44" s="2" t="s">
        <v>96</v>
      </c>
      <c r="C44" s="27" t="s">
        <v>97</v>
      </c>
      <c r="D44" s="6">
        <f t="shared" si="2"/>
        <v>12</v>
      </c>
      <c r="E44" s="29">
        <f t="shared" si="3"/>
        <v>266.82899999999995</v>
      </c>
      <c r="F44" s="40">
        <f t="shared" si="4"/>
        <v>1193.3000000000002</v>
      </c>
      <c r="G44" s="6"/>
      <c r="H44" s="29"/>
      <c r="I44" s="40"/>
      <c r="J44" s="44">
        <v>12</v>
      </c>
      <c r="K44" s="29">
        <v>266.82899999999995</v>
      </c>
      <c r="L44" s="40">
        <v>1193.3000000000002</v>
      </c>
    </row>
    <row r="45" spans="2:12" ht="15.75" x14ac:dyDescent="0.25">
      <c r="B45" s="2" t="s">
        <v>44</v>
      </c>
      <c r="C45" s="27" t="s">
        <v>45</v>
      </c>
      <c r="D45" s="6">
        <f t="shared" si="2"/>
        <v>26</v>
      </c>
      <c r="E45" s="29">
        <f t="shared" si="3"/>
        <v>394.58699999999999</v>
      </c>
      <c r="F45" s="40">
        <f t="shared" si="4"/>
        <v>1471.2059999999999</v>
      </c>
      <c r="G45" s="6">
        <v>2</v>
      </c>
      <c r="H45" s="29">
        <v>152</v>
      </c>
      <c r="I45" s="40">
        <v>434</v>
      </c>
      <c r="J45" s="44">
        <v>24</v>
      </c>
      <c r="K45" s="29">
        <v>242.58699999999999</v>
      </c>
      <c r="L45" s="40">
        <v>1037.2059999999999</v>
      </c>
    </row>
    <row r="46" spans="2:12" ht="15.75" x14ac:dyDescent="0.25">
      <c r="B46" s="2" t="s">
        <v>160</v>
      </c>
      <c r="C46" s="27" t="s">
        <v>161</v>
      </c>
      <c r="D46" s="6">
        <f t="shared" si="2"/>
        <v>2</v>
      </c>
      <c r="E46" s="29">
        <f t="shared" si="3"/>
        <v>19.024000000000001</v>
      </c>
      <c r="F46" s="40">
        <f t="shared" si="4"/>
        <v>93.173000000000002</v>
      </c>
      <c r="G46" s="6"/>
      <c r="H46" s="29"/>
      <c r="I46" s="40"/>
      <c r="J46" s="44">
        <v>2</v>
      </c>
      <c r="K46" s="29">
        <v>19.024000000000001</v>
      </c>
      <c r="L46" s="40">
        <v>93.173000000000002</v>
      </c>
    </row>
    <row r="47" spans="2:12" ht="15.75" x14ac:dyDescent="0.25">
      <c r="B47" s="2" t="s">
        <v>136</v>
      </c>
      <c r="C47" s="27" t="s">
        <v>137</v>
      </c>
      <c r="D47" s="6">
        <f t="shared" si="2"/>
        <v>5</v>
      </c>
      <c r="E47" s="29">
        <f t="shared" si="3"/>
        <v>50.253000000000007</v>
      </c>
      <c r="F47" s="40">
        <f t="shared" si="4"/>
        <v>210.53000000000003</v>
      </c>
      <c r="G47" s="6"/>
      <c r="H47" s="29"/>
      <c r="I47" s="40"/>
      <c r="J47" s="44">
        <v>5</v>
      </c>
      <c r="K47" s="29">
        <v>50.253000000000007</v>
      </c>
      <c r="L47" s="40">
        <v>210.53000000000003</v>
      </c>
    </row>
    <row r="48" spans="2:12" ht="15.75" x14ac:dyDescent="0.25">
      <c r="B48" s="2" t="s">
        <v>138</v>
      </c>
      <c r="C48" s="27" t="s">
        <v>139</v>
      </c>
      <c r="D48" s="6">
        <f t="shared" si="2"/>
        <v>3</v>
      </c>
      <c r="E48" s="29">
        <f t="shared" si="3"/>
        <v>71.335999999999999</v>
      </c>
      <c r="F48" s="40">
        <f t="shared" si="4"/>
        <v>250.43</v>
      </c>
      <c r="G48" s="6"/>
      <c r="H48" s="29"/>
      <c r="I48" s="40"/>
      <c r="J48" s="44">
        <v>3</v>
      </c>
      <c r="K48" s="29">
        <v>71.335999999999999</v>
      </c>
      <c r="L48" s="40">
        <v>250.43</v>
      </c>
    </row>
    <row r="49" spans="2:12" ht="15.75" x14ac:dyDescent="0.25">
      <c r="B49" s="2" t="s">
        <v>106</v>
      </c>
      <c r="C49" s="27" t="s">
        <v>107</v>
      </c>
      <c r="D49" s="6">
        <f t="shared" si="2"/>
        <v>4</v>
      </c>
      <c r="E49" s="29">
        <f t="shared" si="3"/>
        <v>34.33</v>
      </c>
      <c r="F49" s="40">
        <f t="shared" si="4"/>
        <v>92.42</v>
      </c>
      <c r="G49" s="6"/>
      <c r="H49" s="29"/>
      <c r="I49" s="40"/>
      <c r="J49" s="44">
        <v>4</v>
      </c>
      <c r="K49" s="29">
        <v>34.33</v>
      </c>
      <c r="L49" s="40">
        <v>92.42</v>
      </c>
    </row>
    <row r="50" spans="2:12" ht="15.75" x14ac:dyDescent="0.25">
      <c r="B50" s="2" t="s">
        <v>120</v>
      </c>
      <c r="C50" s="27" t="s">
        <v>121</v>
      </c>
      <c r="D50" s="6">
        <f t="shared" si="2"/>
        <v>12</v>
      </c>
      <c r="E50" s="29">
        <f t="shared" si="3"/>
        <v>97.632000000000005</v>
      </c>
      <c r="F50" s="40">
        <f t="shared" si="4"/>
        <v>324.53699999999998</v>
      </c>
      <c r="G50" s="6"/>
      <c r="H50" s="29"/>
      <c r="I50" s="40"/>
      <c r="J50" s="44">
        <v>12</v>
      </c>
      <c r="K50" s="29">
        <v>97.632000000000005</v>
      </c>
      <c r="L50" s="40">
        <v>324.53699999999998</v>
      </c>
    </row>
    <row r="51" spans="2:12" ht="15.75" x14ac:dyDescent="0.25">
      <c r="B51" s="2" t="s">
        <v>140</v>
      </c>
      <c r="C51" s="27" t="s">
        <v>141</v>
      </c>
      <c r="D51" s="6">
        <f t="shared" si="2"/>
        <v>2</v>
      </c>
      <c r="E51" s="29">
        <f t="shared" si="3"/>
        <v>8.06</v>
      </c>
      <c r="F51" s="40">
        <f t="shared" si="4"/>
        <v>63.02</v>
      </c>
      <c r="G51" s="6"/>
      <c r="H51" s="29"/>
      <c r="I51" s="40"/>
      <c r="J51" s="44">
        <v>2</v>
      </c>
      <c r="K51" s="29">
        <v>8.06</v>
      </c>
      <c r="L51" s="40">
        <v>63.02</v>
      </c>
    </row>
    <row r="52" spans="2:12" ht="15.75" x14ac:dyDescent="0.25">
      <c r="B52" s="2" t="s">
        <v>126</v>
      </c>
      <c r="C52" s="27" t="s">
        <v>127</v>
      </c>
      <c r="D52" s="6">
        <f t="shared" si="2"/>
        <v>5</v>
      </c>
      <c r="E52" s="29">
        <f t="shared" si="3"/>
        <v>552.93000000000006</v>
      </c>
      <c r="F52" s="40">
        <f t="shared" si="4"/>
        <v>1603.94</v>
      </c>
      <c r="G52" s="6"/>
      <c r="H52" s="29"/>
      <c r="I52" s="40"/>
      <c r="J52" s="44">
        <v>5</v>
      </c>
      <c r="K52" s="29">
        <v>552.93000000000006</v>
      </c>
      <c r="L52" s="40">
        <v>1603.94</v>
      </c>
    </row>
    <row r="53" spans="2:12" ht="15.75" x14ac:dyDescent="0.25">
      <c r="B53" s="2" t="s">
        <v>32</v>
      </c>
      <c r="C53" s="27" t="s">
        <v>33</v>
      </c>
      <c r="D53" s="6">
        <f t="shared" si="2"/>
        <v>10</v>
      </c>
      <c r="E53" s="29">
        <f t="shared" si="3"/>
        <v>1393.3400000000001</v>
      </c>
      <c r="F53" s="40">
        <f t="shared" si="4"/>
        <v>3701.268</v>
      </c>
      <c r="G53" s="6">
        <v>4</v>
      </c>
      <c r="H53" s="29">
        <v>1327.95</v>
      </c>
      <c r="I53" s="40">
        <v>3456</v>
      </c>
      <c r="J53" s="44">
        <v>6</v>
      </c>
      <c r="K53" s="29">
        <v>65.39</v>
      </c>
      <c r="L53" s="40">
        <v>245.268</v>
      </c>
    </row>
    <row r="54" spans="2:12" ht="15.75" x14ac:dyDescent="0.25">
      <c r="B54" s="2" t="s">
        <v>12</v>
      </c>
      <c r="C54" s="27" t="s">
        <v>13</v>
      </c>
      <c r="D54" s="6">
        <f t="shared" si="2"/>
        <v>18</v>
      </c>
      <c r="E54" s="29">
        <f t="shared" si="3"/>
        <v>601.197</v>
      </c>
      <c r="F54" s="40">
        <f t="shared" si="4"/>
        <v>2609.6419999999998</v>
      </c>
      <c r="G54" s="6">
        <v>3</v>
      </c>
      <c r="H54" s="29">
        <v>122.52500000000001</v>
      </c>
      <c r="I54" s="40">
        <v>696</v>
      </c>
      <c r="J54" s="44">
        <v>15</v>
      </c>
      <c r="K54" s="29">
        <v>478.67200000000003</v>
      </c>
      <c r="L54" s="40">
        <v>1913.6420000000001</v>
      </c>
    </row>
    <row r="55" spans="2:12" ht="15.75" x14ac:dyDescent="0.25">
      <c r="B55" s="2" t="s">
        <v>66</v>
      </c>
      <c r="C55" s="27" t="s">
        <v>67</v>
      </c>
      <c r="D55" s="6">
        <f t="shared" si="2"/>
        <v>5</v>
      </c>
      <c r="E55" s="29">
        <f t="shared" si="3"/>
        <v>369.76</v>
      </c>
      <c r="F55" s="40">
        <f t="shared" si="4"/>
        <v>1237.06</v>
      </c>
      <c r="G55" s="6">
        <v>1</v>
      </c>
      <c r="H55" s="29">
        <v>210.8</v>
      </c>
      <c r="I55" s="40">
        <v>473</v>
      </c>
      <c r="J55" s="44">
        <v>4</v>
      </c>
      <c r="K55" s="29">
        <v>158.96</v>
      </c>
      <c r="L55" s="40">
        <v>764.06</v>
      </c>
    </row>
    <row r="56" spans="2:12" ht="15.75" x14ac:dyDescent="0.25">
      <c r="B56" s="2" t="s">
        <v>76</v>
      </c>
      <c r="C56" s="27" t="s">
        <v>77</v>
      </c>
      <c r="D56" s="6">
        <f t="shared" si="2"/>
        <v>11</v>
      </c>
      <c r="E56" s="29">
        <f t="shared" si="3"/>
        <v>163.57</v>
      </c>
      <c r="F56" s="40">
        <f t="shared" si="4"/>
        <v>576.1049999999999</v>
      </c>
      <c r="G56" s="6">
        <v>1</v>
      </c>
      <c r="H56" s="29">
        <v>1.07</v>
      </c>
      <c r="I56" s="40">
        <v>3</v>
      </c>
      <c r="J56" s="44">
        <v>10</v>
      </c>
      <c r="K56" s="29">
        <v>162.5</v>
      </c>
      <c r="L56" s="40">
        <v>573.1049999999999</v>
      </c>
    </row>
    <row r="57" spans="2:12" ht="15.75" x14ac:dyDescent="0.25">
      <c r="B57" s="2" t="s">
        <v>90</v>
      </c>
      <c r="C57" s="27" t="s">
        <v>91</v>
      </c>
      <c r="D57" s="6">
        <f t="shared" si="2"/>
        <v>51</v>
      </c>
      <c r="E57" s="29">
        <f t="shared" si="3"/>
        <v>605.76599999999974</v>
      </c>
      <c r="F57" s="40">
        <f t="shared" si="4"/>
        <v>2104.9110000000001</v>
      </c>
      <c r="G57" s="6"/>
      <c r="H57" s="29"/>
      <c r="I57" s="40"/>
      <c r="J57" s="44">
        <v>51</v>
      </c>
      <c r="K57" s="29">
        <v>605.76599999999974</v>
      </c>
      <c r="L57" s="40">
        <v>2104.9110000000001</v>
      </c>
    </row>
    <row r="58" spans="2:12" ht="15.75" x14ac:dyDescent="0.25">
      <c r="B58" s="2" t="s">
        <v>118</v>
      </c>
      <c r="C58" s="27" t="s">
        <v>119</v>
      </c>
      <c r="D58" s="6">
        <f t="shared" si="2"/>
        <v>14</v>
      </c>
      <c r="E58" s="29">
        <f t="shared" si="3"/>
        <v>438.57300000000004</v>
      </c>
      <c r="F58" s="40">
        <f t="shared" si="4"/>
        <v>1558.6039999999998</v>
      </c>
      <c r="G58" s="6">
        <v>1</v>
      </c>
      <c r="H58" s="29">
        <v>61.35</v>
      </c>
      <c r="I58" s="40">
        <v>200</v>
      </c>
      <c r="J58" s="44">
        <v>13</v>
      </c>
      <c r="K58" s="29">
        <v>377.22300000000001</v>
      </c>
      <c r="L58" s="40">
        <v>1358.6039999999998</v>
      </c>
    </row>
    <row r="59" spans="2:12" ht="15.75" x14ac:dyDescent="0.25">
      <c r="B59" s="2" t="s">
        <v>22</v>
      </c>
      <c r="C59" s="27" t="s">
        <v>23</v>
      </c>
      <c r="D59" s="6">
        <f t="shared" si="2"/>
        <v>45</v>
      </c>
      <c r="E59" s="29">
        <f t="shared" si="3"/>
        <v>1169.6859999999997</v>
      </c>
      <c r="F59" s="40">
        <f t="shared" si="4"/>
        <v>4072.7650000000008</v>
      </c>
      <c r="G59" s="6">
        <v>1</v>
      </c>
      <c r="H59" s="29">
        <v>74.5</v>
      </c>
      <c r="I59" s="40">
        <v>314</v>
      </c>
      <c r="J59" s="44">
        <v>44</v>
      </c>
      <c r="K59" s="29">
        <v>1095.1859999999997</v>
      </c>
      <c r="L59" s="40">
        <v>3758.7650000000008</v>
      </c>
    </row>
    <row r="60" spans="2:12" ht="15.75" x14ac:dyDescent="0.25">
      <c r="B60" s="2" t="s">
        <v>110</v>
      </c>
      <c r="C60" s="27" t="s">
        <v>111</v>
      </c>
      <c r="D60" s="6">
        <f t="shared" si="2"/>
        <v>18</v>
      </c>
      <c r="E60" s="29">
        <f t="shared" si="3"/>
        <v>368.4140000000001</v>
      </c>
      <c r="F60" s="40">
        <f t="shared" si="4"/>
        <v>1434.3450000000003</v>
      </c>
      <c r="G60" s="6"/>
      <c r="H60" s="29"/>
      <c r="I60" s="40"/>
      <c r="J60" s="44">
        <v>18</v>
      </c>
      <c r="K60" s="29">
        <v>368.4140000000001</v>
      </c>
      <c r="L60" s="40">
        <v>1434.3450000000003</v>
      </c>
    </row>
    <row r="61" spans="2:12" ht="15.75" x14ac:dyDescent="0.25">
      <c r="B61" s="2" t="s">
        <v>64</v>
      </c>
      <c r="C61" s="27" t="s">
        <v>65</v>
      </c>
      <c r="D61" s="6">
        <f t="shared" si="2"/>
        <v>35</v>
      </c>
      <c r="E61" s="29">
        <f t="shared" si="3"/>
        <v>1846.2560000000001</v>
      </c>
      <c r="F61" s="40">
        <f t="shared" si="4"/>
        <v>5947.5429999999997</v>
      </c>
      <c r="G61" s="6">
        <v>3</v>
      </c>
      <c r="H61" s="29">
        <v>1085.2</v>
      </c>
      <c r="I61" s="40">
        <v>3600.87</v>
      </c>
      <c r="J61" s="44">
        <v>32</v>
      </c>
      <c r="K61" s="29">
        <v>761.05600000000004</v>
      </c>
      <c r="L61" s="40">
        <v>2346.6729999999998</v>
      </c>
    </row>
    <row r="62" spans="2:12" ht="15.75" x14ac:dyDescent="0.25">
      <c r="B62" s="2" t="s">
        <v>60</v>
      </c>
      <c r="C62" s="27" t="s">
        <v>61</v>
      </c>
      <c r="D62" s="6">
        <f t="shared" si="2"/>
        <v>13</v>
      </c>
      <c r="E62" s="29">
        <f t="shared" si="3"/>
        <v>459.82</v>
      </c>
      <c r="F62" s="40">
        <f t="shared" si="4"/>
        <v>1339.4660000000001</v>
      </c>
      <c r="G62" s="6">
        <v>2</v>
      </c>
      <c r="H62" s="29">
        <v>188.2</v>
      </c>
      <c r="I62" s="40">
        <v>520.28</v>
      </c>
      <c r="J62" s="44">
        <v>11</v>
      </c>
      <c r="K62" s="29">
        <v>271.62</v>
      </c>
      <c r="L62" s="40">
        <v>819.18600000000015</v>
      </c>
    </row>
    <row r="63" spans="2:12" ht="15.75" x14ac:dyDescent="0.25">
      <c r="B63" s="2" t="s">
        <v>54</v>
      </c>
      <c r="C63" s="27" t="s">
        <v>55</v>
      </c>
      <c r="D63" s="6">
        <f t="shared" si="2"/>
        <v>30</v>
      </c>
      <c r="E63" s="29">
        <f t="shared" si="3"/>
        <v>812.56000000000006</v>
      </c>
      <c r="F63" s="40">
        <f t="shared" si="4"/>
        <v>2674.6889999999999</v>
      </c>
      <c r="G63" s="6">
        <v>1</v>
      </c>
      <c r="H63" s="29">
        <v>20.9</v>
      </c>
      <c r="I63" s="40">
        <v>36</v>
      </c>
      <c r="J63" s="44">
        <v>29</v>
      </c>
      <c r="K63" s="29">
        <v>791.66000000000008</v>
      </c>
      <c r="L63" s="40">
        <v>2638.6889999999999</v>
      </c>
    </row>
    <row r="64" spans="2:12" ht="15.75" x14ac:dyDescent="0.25">
      <c r="B64" s="2" t="s">
        <v>10</v>
      </c>
      <c r="C64" s="27" t="s">
        <v>11</v>
      </c>
      <c r="D64" s="6">
        <f t="shared" si="2"/>
        <v>15</v>
      </c>
      <c r="E64" s="29">
        <f t="shared" si="3"/>
        <v>292.892</v>
      </c>
      <c r="F64" s="40">
        <f t="shared" si="4"/>
        <v>1070.3089999999997</v>
      </c>
      <c r="G64" s="6">
        <v>2</v>
      </c>
      <c r="H64" s="29">
        <v>18.04</v>
      </c>
      <c r="I64" s="40">
        <v>69</v>
      </c>
      <c r="J64" s="44">
        <v>13</v>
      </c>
      <c r="K64" s="29">
        <v>274.85199999999998</v>
      </c>
      <c r="L64" s="40">
        <v>1001.3089999999999</v>
      </c>
    </row>
    <row r="65" spans="2:12" ht="15.75" x14ac:dyDescent="0.25">
      <c r="B65" s="2" t="s">
        <v>104</v>
      </c>
      <c r="C65" s="27" t="s">
        <v>105</v>
      </c>
      <c r="D65" s="6">
        <f t="shared" si="2"/>
        <v>4</v>
      </c>
      <c r="E65" s="29">
        <f t="shared" si="3"/>
        <v>26.118000000000002</v>
      </c>
      <c r="F65" s="40">
        <f t="shared" si="4"/>
        <v>102.58800000000001</v>
      </c>
      <c r="G65" s="6"/>
      <c r="H65" s="29"/>
      <c r="I65" s="40"/>
      <c r="J65" s="44">
        <v>4</v>
      </c>
      <c r="K65" s="29">
        <v>26.118000000000002</v>
      </c>
      <c r="L65" s="40">
        <v>102.58800000000001</v>
      </c>
    </row>
    <row r="66" spans="2:12" ht="15.75" x14ac:dyDescent="0.25">
      <c r="B66" s="2" t="s">
        <v>162</v>
      </c>
      <c r="C66" s="27" t="s">
        <v>163</v>
      </c>
      <c r="D66" s="6"/>
      <c r="E66" s="29"/>
      <c r="F66" s="40"/>
      <c r="G66" s="6"/>
      <c r="H66" s="29"/>
      <c r="I66" s="40"/>
      <c r="J66" s="44"/>
      <c r="K66" s="29"/>
      <c r="L66" s="40"/>
    </row>
    <row r="67" spans="2:12" ht="15.75" x14ac:dyDescent="0.25">
      <c r="B67" s="2" t="s">
        <v>30</v>
      </c>
      <c r="C67" s="27" t="s">
        <v>31</v>
      </c>
      <c r="D67" s="6">
        <f t="shared" si="2"/>
        <v>10</v>
      </c>
      <c r="E67" s="29">
        <f t="shared" si="3"/>
        <v>245.8614</v>
      </c>
      <c r="F67" s="40">
        <f t="shared" si="4"/>
        <v>868.54099999999994</v>
      </c>
      <c r="G67" s="6">
        <v>1</v>
      </c>
      <c r="H67" s="29">
        <v>15.36</v>
      </c>
      <c r="I67" s="40">
        <v>48</v>
      </c>
      <c r="J67" s="44">
        <v>9</v>
      </c>
      <c r="K67" s="29">
        <v>230.50139999999999</v>
      </c>
      <c r="L67" s="40">
        <v>820.54099999999994</v>
      </c>
    </row>
    <row r="68" spans="2:12" ht="15.75" x14ac:dyDescent="0.25">
      <c r="B68" s="2" t="s">
        <v>14</v>
      </c>
      <c r="C68" s="27" t="s">
        <v>15</v>
      </c>
      <c r="D68" s="6">
        <f t="shared" si="2"/>
        <v>3</v>
      </c>
      <c r="E68" s="29">
        <f t="shared" si="3"/>
        <v>22.585000000000001</v>
      </c>
      <c r="F68" s="40">
        <f t="shared" si="4"/>
        <v>88.18</v>
      </c>
      <c r="G68" s="6">
        <v>1</v>
      </c>
      <c r="H68" s="29">
        <v>2.76</v>
      </c>
      <c r="I68" s="40">
        <v>12</v>
      </c>
      <c r="J68" s="44">
        <v>2</v>
      </c>
      <c r="K68" s="29">
        <v>19.824999999999999</v>
      </c>
      <c r="L68" s="40">
        <v>76.180000000000007</v>
      </c>
    </row>
    <row r="69" spans="2:12" ht="15.75" x14ac:dyDescent="0.25">
      <c r="B69" s="2" t="s">
        <v>134</v>
      </c>
      <c r="C69" s="27" t="s">
        <v>135</v>
      </c>
      <c r="D69" s="6">
        <f t="shared" si="2"/>
        <v>6</v>
      </c>
      <c r="E69" s="29">
        <f t="shared" si="3"/>
        <v>235.90799999999999</v>
      </c>
      <c r="F69" s="40">
        <f t="shared" si="4"/>
        <v>666.71</v>
      </c>
      <c r="G69" s="6"/>
      <c r="H69" s="29"/>
      <c r="I69" s="40"/>
      <c r="J69" s="44">
        <v>6</v>
      </c>
      <c r="K69" s="29">
        <v>235.90799999999999</v>
      </c>
      <c r="L69" s="40">
        <v>666.71</v>
      </c>
    </row>
    <row r="70" spans="2:12" ht="15.75" x14ac:dyDescent="0.25">
      <c r="B70" s="2" t="s">
        <v>78</v>
      </c>
      <c r="C70" s="27" t="s">
        <v>79</v>
      </c>
      <c r="D70" s="6">
        <f t="shared" ref="D70:D86" si="8">+G70+J70</f>
        <v>14</v>
      </c>
      <c r="E70" s="29">
        <f t="shared" ref="E70:E86" si="9">+H70+K70</f>
        <v>63.409000000000013</v>
      </c>
      <c r="F70" s="40">
        <f t="shared" ref="F70:F86" si="10">+I70+L70</f>
        <v>299.62099999999987</v>
      </c>
      <c r="G70" s="6">
        <v>1</v>
      </c>
      <c r="H70" s="29">
        <v>0.83199999999999996</v>
      </c>
      <c r="I70" s="40">
        <v>2.2000000000000002</v>
      </c>
      <c r="J70" s="44">
        <v>13</v>
      </c>
      <c r="K70" s="29">
        <v>62.577000000000012</v>
      </c>
      <c r="L70" s="40">
        <v>297.42099999999988</v>
      </c>
    </row>
    <row r="71" spans="2:12" ht="15.75" x14ac:dyDescent="0.25">
      <c r="B71" s="2" t="s">
        <v>28</v>
      </c>
      <c r="C71" s="27" t="s">
        <v>29</v>
      </c>
      <c r="D71" s="6">
        <f t="shared" si="8"/>
        <v>11</v>
      </c>
      <c r="E71" s="29">
        <f t="shared" si="9"/>
        <v>2282.085</v>
      </c>
      <c r="F71" s="40">
        <f t="shared" si="10"/>
        <v>8983.19</v>
      </c>
      <c r="G71" s="6">
        <v>1</v>
      </c>
      <c r="H71" s="29">
        <v>1330</v>
      </c>
      <c r="I71" s="40">
        <v>6600</v>
      </c>
      <c r="J71" s="44">
        <v>10</v>
      </c>
      <c r="K71" s="29">
        <v>952.08500000000004</v>
      </c>
      <c r="L71" s="40">
        <v>2383.19</v>
      </c>
    </row>
    <row r="72" spans="2:12" ht="15.75" x14ac:dyDescent="0.25">
      <c r="B72" s="2" t="s">
        <v>56</v>
      </c>
      <c r="C72" s="27" t="s">
        <v>57</v>
      </c>
      <c r="D72" s="6">
        <f t="shared" si="8"/>
        <v>7</v>
      </c>
      <c r="E72" s="29">
        <f t="shared" si="9"/>
        <v>1486.2860000000001</v>
      </c>
      <c r="F72" s="40">
        <f t="shared" si="10"/>
        <v>3737.8900000000003</v>
      </c>
      <c r="G72" s="6">
        <v>2</v>
      </c>
      <c r="H72" s="29">
        <v>308</v>
      </c>
      <c r="I72" s="40">
        <v>863</v>
      </c>
      <c r="J72" s="44">
        <v>5</v>
      </c>
      <c r="K72" s="29">
        <v>1178.2860000000001</v>
      </c>
      <c r="L72" s="40">
        <v>2874.8900000000003</v>
      </c>
    </row>
    <row r="73" spans="2:12" ht="15.75" x14ac:dyDescent="0.25">
      <c r="B73" s="2" t="s">
        <v>62</v>
      </c>
      <c r="C73" s="27" t="s">
        <v>63</v>
      </c>
      <c r="D73" s="6">
        <f t="shared" si="8"/>
        <v>4</v>
      </c>
      <c r="E73" s="29">
        <f t="shared" si="9"/>
        <v>105.756</v>
      </c>
      <c r="F73" s="40">
        <f t="shared" si="10"/>
        <v>416.75</v>
      </c>
      <c r="G73" s="6">
        <v>1</v>
      </c>
      <c r="H73" s="29">
        <v>19.2</v>
      </c>
      <c r="I73" s="40">
        <v>78</v>
      </c>
      <c r="J73" s="44">
        <v>3</v>
      </c>
      <c r="K73" s="29">
        <v>86.555999999999997</v>
      </c>
      <c r="L73" s="40">
        <v>338.75</v>
      </c>
    </row>
    <row r="74" spans="2:12" ht="15.75" x14ac:dyDescent="0.25">
      <c r="B74" s="2" t="s">
        <v>20</v>
      </c>
      <c r="C74" s="27" t="s">
        <v>21</v>
      </c>
      <c r="D74" s="6">
        <f t="shared" si="8"/>
        <v>9</v>
      </c>
      <c r="E74" s="29">
        <f t="shared" si="9"/>
        <v>82.675000000000011</v>
      </c>
      <c r="F74" s="40">
        <f t="shared" si="10"/>
        <v>324.32499999999999</v>
      </c>
      <c r="G74" s="6">
        <v>4</v>
      </c>
      <c r="H74" s="29">
        <v>16.661000000000001</v>
      </c>
      <c r="I74" s="40">
        <v>53</v>
      </c>
      <c r="J74" s="44">
        <v>5</v>
      </c>
      <c r="K74" s="29">
        <v>66.01400000000001</v>
      </c>
      <c r="L74" s="40">
        <v>271.32499999999999</v>
      </c>
    </row>
    <row r="75" spans="2:12" ht="15.75" x14ac:dyDescent="0.25">
      <c r="B75" s="2" t="s">
        <v>70</v>
      </c>
      <c r="C75" s="27" t="s">
        <v>71</v>
      </c>
      <c r="D75" s="6">
        <f t="shared" si="8"/>
        <v>6</v>
      </c>
      <c r="E75" s="29">
        <f t="shared" si="9"/>
        <v>453.05799999999999</v>
      </c>
      <c r="F75" s="40">
        <f t="shared" si="10"/>
        <v>1390.9569999999999</v>
      </c>
      <c r="G75" s="6">
        <v>1</v>
      </c>
      <c r="H75" s="29">
        <v>160</v>
      </c>
      <c r="I75" s="40">
        <v>488</v>
      </c>
      <c r="J75" s="44">
        <v>5</v>
      </c>
      <c r="K75" s="29">
        <v>293.05799999999999</v>
      </c>
      <c r="L75" s="40">
        <v>902.95699999999999</v>
      </c>
    </row>
    <row r="76" spans="2:12" ht="15.75" x14ac:dyDescent="0.25">
      <c r="B76" s="2" t="s">
        <v>98</v>
      </c>
      <c r="C76" s="27" t="s">
        <v>99</v>
      </c>
      <c r="D76" s="6">
        <f t="shared" si="8"/>
        <v>3</v>
      </c>
      <c r="E76" s="29">
        <f t="shared" si="9"/>
        <v>30.834999999999997</v>
      </c>
      <c r="F76" s="40">
        <f t="shared" si="10"/>
        <v>97.304000000000002</v>
      </c>
      <c r="G76" s="6"/>
      <c r="H76" s="29"/>
      <c r="I76" s="40"/>
      <c r="J76" s="44">
        <v>3</v>
      </c>
      <c r="K76" s="29">
        <v>30.834999999999997</v>
      </c>
      <c r="L76" s="40">
        <v>97.304000000000002</v>
      </c>
    </row>
    <row r="77" spans="2:12" ht="15.75" x14ac:dyDescent="0.25">
      <c r="B77" s="2" t="s">
        <v>100</v>
      </c>
      <c r="C77" s="27" t="s">
        <v>101</v>
      </c>
      <c r="D77" s="6">
        <f t="shared" si="8"/>
        <v>4</v>
      </c>
      <c r="E77" s="29">
        <f t="shared" si="9"/>
        <v>58.442000000000007</v>
      </c>
      <c r="F77" s="40">
        <f t="shared" si="10"/>
        <v>195.85599999999999</v>
      </c>
      <c r="G77" s="6"/>
      <c r="H77" s="29"/>
      <c r="I77" s="40"/>
      <c r="J77" s="44">
        <v>4</v>
      </c>
      <c r="K77" s="29">
        <v>58.442000000000007</v>
      </c>
      <c r="L77" s="40">
        <v>195.85599999999999</v>
      </c>
    </row>
    <row r="78" spans="2:12" ht="15.75" x14ac:dyDescent="0.25">
      <c r="B78" s="2" t="s">
        <v>128</v>
      </c>
      <c r="C78" s="27" t="s">
        <v>129</v>
      </c>
      <c r="D78" s="6">
        <f t="shared" si="8"/>
        <v>3</v>
      </c>
      <c r="E78" s="29">
        <f t="shared" si="9"/>
        <v>191.565</v>
      </c>
      <c r="F78" s="40">
        <f t="shared" si="10"/>
        <v>663.46</v>
      </c>
      <c r="G78" s="6">
        <v>1</v>
      </c>
      <c r="H78" s="29">
        <v>189</v>
      </c>
      <c r="I78" s="40">
        <v>652</v>
      </c>
      <c r="J78" s="44">
        <v>2</v>
      </c>
      <c r="K78" s="29">
        <v>2.5649999999999999</v>
      </c>
      <c r="L78" s="40">
        <v>11.46</v>
      </c>
    </row>
    <row r="79" spans="2:12" ht="15.75" x14ac:dyDescent="0.25">
      <c r="B79" s="2" t="s">
        <v>102</v>
      </c>
      <c r="C79" s="27" t="s">
        <v>103</v>
      </c>
      <c r="D79" s="6">
        <f t="shared" si="8"/>
        <v>16</v>
      </c>
      <c r="E79" s="29">
        <f t="shared" si="9"/>
        <v>222.09800000000001</v>
      </c>
      <c r="F79" s="40">
        <f t="shared" si="10"/>
        <v>880.2600000000001</v>
      </c>
      <c r="G79" s="6"/>
      <c r="H79" s="29"/>
      <c r="I79" s="40"/>
      <c r="J79" s="44">
        <v>16</v>
      </c>
      <c r="K79" s="29">
        <v>222.09800000000001</v>
      </c>
      <c r="L79" s="40">
        <v>880.2600000000001</v>
      </c>
    </row>
    <row r="80" spans="2:12" ht="15.75" x14ac:dyDescent="0.25">
      <c r="B80" s="2" t="s">
        <v>164</v>
      </c>
      <c r="C80" s="27" t="s">
        <v>165</v>
      </c>
      <c r="D80" s="6"/>
      <c r="E80" s="29"/>
      <c r="F80" s="40"/>
      <c r="G80" s="6"/>
      <c r="H80" s="29"/>
      <c r="I80" s="40"/>
      <c r="J80" s="44"/>
      <c r="K80" s="29"/>
      <c r="L80" s="40"/>
    </row>
    <row r="81" spans="2:12" ht="15.75" x14ac:dyDescent="0.25">
      <c r="B81" s="2" t="s">
        <v>46</v>
      </c>
      <c r="C81" s="27" t="s">
        <v>47</v>
      </c>
      <c r="D81" s="6">
        <f t="shared" si="8"/>
        <v>3</v>
      </c>
      <c r="E81" s="29">
        <f t="shared" si="9"/>
        <v>3128</v>
      </c>
      <c r="F81" s="40">
        <f t="shared" si="10"/>
        <v>11524</v>
      </c>
      <c r="G81" s="6">
        <v>2</v>
      </c>
      <c r="H81" s="29">
        <v>2456</v>
      </c>
      <c r="I81" s="40">
        <v>9024</v>
      </c>
      <c r="J81" s="44">
        <v>1</v>
      </c>
      <c r="K81" s="29">
        <v>672</v>
      </c>
      <c r="L81" s="40">
        <v>2500</v>
      </c>
    </row>
    <row r="82" spans="2:12" ht="15.75" x14ac:dyDescent="0.25">
      <c r="B82" s="2" t="s">
        <v>38</v>
      </c>
      <c r="C82" s="27" t="s">
        <v>39</v>
      </c>
      <c r="D82" s="6">
        <f t="shared" si="8"/>
        <v>6</v>
      </c>
      <c r="E82" s="29">
        <f t="shared" si="9"/>
        <v>2051.6529999999998</v>
      </c>
      <c r="F82" s="40">
        <f t="shared" si="10"/>
        <v>7948.0950000000003</v>
      </c>
      <c r="G82" s="6">
        <v>3</v>
      </c>
      <c r="H82" s="29">
        <v>2004.5</v>
      </c>
      <c r="I82" s="40">
        <v>7798</v>
      </c>
      <c r="J82" s="44">
        <v>3</v>
      </c>
      <c r="K82" s="29">
        <v>47.152999999999999</v>
      </c>
      <c r="L82" s="40">
        <v>150.095</v>
      </c>
    </row>
    <row r="83" spans="2:12" ht="15.75" x14ac:dyDescent="0.25">
      <c r="B83" s="2" t="s">
        <v>18</v>
      </c>
      <c r="C83" s="27" t="s">
        <v>19</v>
      </c>
      <c r="D83" s="6">
        <f t="shared" si="8"/>
        <v>2</v>
      </c>
      <c r="E83" s="29">
        <f t="shared" si="9"/>
        <v>1213.3999999999999</v>
      </c>
      <c r="F83" s="40">
        <f t="shared" si="10"/>
        <v>4136.8</v>
      </c>
      <c r="G83" s="6">
        <v>2</v>
      </c>
      <c r="H83" s="29">
        <v>1213.3999999999999</v>
      </c>
      <c r="I83" s="40">
        <v>4136.8</v>
      </c>
      <c r="J83" s="44"/>
      <c r="K83" s="29"/>
      <c r="L83" s="40"/>
    </row>
    <row r="84" spans="2:12" ht="15.75" x14ac:dyDescent="0.25">
      <c r="B84" s="2" t="s">
        <v>58</v>
      </c>
      <c r="C84" s="27" t="s">
        <v>59</v>
      </c>
      <c r="D84" s="6">
        <f t="shared" si="8"/>
        <v>2</v>
      </c>
      <c r="E84" s="29">
        <f t="shared" si="9"/>
        <v>250.47499999999999</v>
      </c>
      <c r="F84" s="40">
        <f t="shared" si="10"/>
        <v>708.34</v>
      </c>
      <c r="G84" s="6">
        <v>1</v>
      </c>
      <c r="H84" s="29">
        <v>198.47499999999999</v>
      </c>
      <c r="I84" s="40">
        <v>483</v>
      </c>
      <c r="J84" s="44">
        <v>1</v>
      </c>
      <c r="K84" s="29">
        <v>52</v>
      </c>
      <c r="L84" s="40">
        <v>225.34</v>
      </c>
    </row>
    <row r="85" spans="2:12" ht="15.75" x14ac:dyDescent="0.25">
      <c r="B85" s="2" t="s">
        <v>80</v>
      </c>
      <c r="C85" s="27" t="s">
        <v>81</v>
      </c>
      <c r="D85" s="6">
        <f t="shared" si="8"/>
        <v>4</v>
      </c>
      <c r="E85" s="29">
        <f t="shared" si="9"/>
        <v>18.821000000000002</v>
      </c>
      <c r="F85" s="40">
        <f t="shared" si="10"/>
        <v>67.082000000000008</v>
      </c>
      <c r="G85" s="6">
        <v>1</v>
      </c>
      <c r="H85" s="29">
        <v>0.64</v>
      </c>
      <c r="I85" s="40">
        <v>1.2</v>
      </c>
      <c r="J85" s="44">
        <v>3</v>
      </c>
      <c r="K85" s="29">
        <v>18.181000000000001</v>
      </c>
      <c r="L85" s="40">
        <v>65.882000000000005</v>
      </c>
    </row>
    <row r="86" spans="2:12" ht="16.5" thickBot="1" x14ac:dyDescent="0.3">
      <c r="B86" s="9" t="s">
        <v>122</v>
      </c>
      <c r="C86" s="28" t="s">
        <v>123</v>
      </c>
      <c r="D86" s="10">
        <f t="shared" si="8"/>
        <v>6</v>
      </c>
      <c r="E86" s="31">
        <f t="shared" si="9"/>
        <v>794.58899999999994</v>
      </c>
      <c r="F86" s="41">
        <f t="shared" si="10"/>
        <v>2355.15</v>
      </c>
      <c r="G86" s="10"/>
      <c r="H86" s="31"/>
      <c r="I86" s="41"/>
      <c r="J86" s="48">
        <v>6</v>
      </c>
      <c r="K86" s="31">
        <v>794.58899999999994</v>
      </c>
      <c r="L86" s="41">
        <v>2355.15</v>
      </c>
    </row>
    <row r="88" spans="2:12" x14ac:dyDescent="0.25">
      <c r="B88" s="1" t="s">
        <v>82</v>
      </c>
    </row>
    <row r="89" spans="2:12" x14ac:dyDescent="0.25">
      <c r="B89" s="1" t="s">
        <v>166</v>
      </c>
    </row>
    <row r="90" spans="2:12" ht="181.5" customHeight="1" x14ac:dyDescent="0.25">
      <c r="B90" s="53" t="s">
        <v>183</v>
      </c>
      <c r="C90" s="53"/>
      <c r="D90" s="53"/>
      <c r="E90" s="53"/>
      <c r="F90" s="53"/>
      <c r="G90" s="53"/>
      <c r="H90" s="53"/>
      <c r="I90" s="53"/>
      <c r="J90" s="53"/>
      <c r="K90" s="53"/>
      <c r="L90" s="53"/>
    </row>
  </sheetData>
  <mergeCells count="7">
    <mergeCell ref="B90:L90"/>
    <mergeCell ref="B3:B4"/>
    <mergeCell ref="C3:C4"/>
    <mergeCell ref="B2:L2"/>
    <mergeCell ref="G3:I3"/>
    <mergeCell ref="J3:L3"/>
    <mergeCell ref="D3:F3"/>
  </mergeCells>
  <printOptions horizontalCentered="1"/>
  <pageMargins left="0.31496062992125984" right="0.51181102362204722" top="0.55118110236220474" bottom="0.55118110236220474" header="0.31496062992125984" footer="0.31496062992125984"/>
  <pageSetup paperSize="9" scale="61" orientation="portrait" r:id="rId1"/>
  <rowBreaks count="1" manualBreakCount="1">
    <brk id="9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dimension ref="A1:AE84"/>
  <sheetViews>
    <sheetView topLeftCell="A28" zoomScale="60" zoomScaleNormal="60" workbookViewId="0">
      <selection activeCell="E2" sqref="E2:E82"/>
    </sheetView>
  </sheetViews>
  <sheetFormatPr defaultRowHeight="15" x14ac:dyDescent="0.25"/>
  <cols>
    <col min="2" max="2" width="13.7109375" customWidth="1"/>
    <col min="3" max="3" width="31.7109375" customWidth="1"/>
    <col min="4" max="4" width="32" customWidth="1"/>
    <col min="5" max="5" width="21.28515625" customWidth="1"/>
    <col min="6" max="6" width="23.42578125" customWidth="1"/>
    <col min="10" max="10" width="18.140625" customWidth="1"/>
    <col min="11" max="11" width="16" customWidth="1"/>
    <col min="12" max="13" width="16.140625" customWidth="1"/>
    <col min="15" max="16" width="14.140625" customWidth="1"/>
    <col min="18" max="19" width="14.140625" customWidth="1"/>
    <col min="21" max="22" width="14.140625" customWidth="1"/>
    <col min="25" max="25" width="15.5703125" bestFit="1" customWidth="1"/>
    <col min="26" max="26" width="14.42578125" bestFit="1" customWidth="1"/>
    <col min="27" max="27" width="10.140625" bestFit="1" customWidth="1"/>
    <col min="28" max="28" width="14.42578125" bestFit="1" customWidth="1"/>
  </cols>
  <sheetData>
    <row r="1" spans="1:31" ht="120" x14ac:dyDescent="0.25">
      <c r="C1" s="4" t="s">
        <v>169</v>
      </c>
      <c r="D1" s="4" t="s">
        <v>172</v>
      </c>
      <c r="E1" s="4" t="s">
        <v>171</v>
      </c>
      <c r="F1" s="4" t="s">
        <v>170</v>
      </c>
      <c r="H1" s="4" t="s">
        <v>185</v>
      </c>
      <c r="I1" s="4" t="s">
        <v>184</v>
      </c>
      <c r="P1" s="4" t="s">
        <v>172</v>
      </c>
      <c r="S1" s="4" t="s">
        <v>170</v>
      </c>
      <c r="V1" t="s">
        <v>175</v>
      </c>
      <c r="Z1" s="39" t="s">
        <v>176</v>
      </c>
      <c r="AA1" s="39"/>
      <c r="AB1" s="39" t="s">
        <v>177</v>
      </c>
      <c r="AC1" t="s">
        <v>178</v>
      </c>
    </row>
    <row r="2" spans="1:31" ht="15.75" x14ac:dyDescent="0.25">
      <c r="A2" s="2" t="s">
        <v>142</v>
      </c>
      <c r="B2" s="2" t="s">
        <v>143</v>
      </c>
      <c r="C2" s="22"/>
      <c r="D2" s="21"/>
      <c r="E2" s="3"/>
      <c r="F2" s="8"/>
      <c r="J2" s="24" t="s">
        <v>47</v>
      </c>
      <c r="K2" s="16">
        <v>2451</v>
      </c>
      <c r="L2" s="24" t="s">
        <v>47</v>
      </c>
      <c r="M2" s="16">
        <v>9024</v>
      </c>
      <c r="O2" s="25" t="s">
        <v>75</v>
      </c>
      <c r="P2" s="25">
        <v>4.5999999999999996</v>
      </c>
      <c r="R2" s="25" t="s">
        <v>75</v>
      </c>
      <c r="S2" s="25">
        <v>20.66</v>
      </c>
      <c r="U2" s="25" t="s">
        <v>75</v>
      </c>
      <c r="V2" s="25">
        <v>1</v>
      </c>
      <c r="Y2" t="s">
        <v>47</v>
      </c>
      <c r="Z2" s="49">
        <v>2456</v>
      </c>
      <c r="AA2" t="s">
        <v>47</v>
      </c>
      <c r="AB2" s="49">
        <v>9024</v>
      </c>
      <c r="AD2" t="s">
        <v>47</v>
      </c>
      <c r="AE2">
        <v>2</v>
      </c>
    </row>
    <row r="3" spans="1:31" ht="15.75" x14ac:dyDescent="0.25">
      <c r="A3" s="2" t="s">
        <v>144</v>
      </c>
      <c r="B3" s="2" t="s">
        <v>145</v>
      </c>
      <c r="C3" s="22"/>
      <c r="D3" s="21"/>
      <c r="E3" s="3"/>
      <c r="F3" s="8"/>
      <c r="J3" s="24" t="s">
        <v>39</v>
      </c>
      <c r="K3" s="16">
        <v>2004.5</v>
      </c>
      <c r="L3" s="24" t="s">
        <v>39</v>
      </c>
      <c r="M3" s="16">
        <v>7798</v>
      </c>
      <c r="O3" s="25" t="s">
        <v>151</v>
      </c>
      <c r="P3" s="25">
        <v>13.09</v>
      </c>
      <c r="R3" s="25" t="s">
        <v>151</v>
      </c>
      <c r="S3" s="25">
        <v>56.625</v>
      </c>
      <c r="U3" s="25" t="s">
        <v>151</v>
      </c>
      <c r="V3" s="25">
        <v>2</v>
      </c>
      <c r="Y3" t="s">
        <v>39</v>
      </c>
      <c r="Z3" s="49">
        <v>2004.5</v>
      </c>
      <c r="AA3" t="s">
        <v>39</v>
      </c>
      <c r="AB3" s="49">
        <v>7798</v>
      </c>
      <c r="AD3" t="s">
        <v>39</v>
      </c>
      <c r="AE3">
        <v>3</v>
      </c>
    </row>
    <row r="4" spans="1:31" ht="15.75" x14ac:dyDescent="0.25">
      <c r="A4" s="2" t="s">
        <v>146</v>
      </c>
      <c r="B4" s="2" t="s">
        <v>147</v>
      </c>
      <c r="C4" s="22"/>
      <c r="D4" s="21"/>
      <c r="E4" s="3"/>
      <c r="F4" s="8"/>
      <c r="J4" s="24" t="s">
        <v>33</v>
      </c>
      <c r="K4" s="16">
        <v>1333.48</v>
      </c>
      <c r="L4" s="24" t="s">
        <v>29</v>
      </c>
      <c r="M4" s="16">
        <v>6600</v>
      </c>
      <c r="O4" s="25" t="s">
        <v>5</v>
      </c>
      <c r="P4" s="25">
        <v>44.17</v>
      </c>
      <c r="R4" s="25" t="s">
        <v>5</v>
      </c>
      <c r="S4" s="25">
        <v>163.34999999999997</v>
      </c>
      <c r="U4" s="25" t="s">
        <v>5</v>
      </c>
      <c r="V4" s="25">
        <v>4</v>
      </c>
      <c r="Y4" t="s">
        <v>33</v>
      </c>
      <c r="Z4" s="49">
        <v>1327.95</v>
      </c>
      <c r="AA4" t="s">
        <v>33</v>
      </c>
      <c r="AB4" s="49">
        <v>3456</v>
      </c>
      <c r="AD4" t="s">
        <v>33</v>
      </c>
      <c r="AE4">
        <v>4</v>
      </c>
    </row>
    <row r="5" spans="1:31" ht="15.75" x14ac:dyDescent="0.25">
      <c r="A5" s="2" t="s">
        <v>148</v>
      </c>
      <c r="B5" s="2" t="s">
        <v>149</v>
      </c>
      <c r="C5" s="22"/>
      <c r="D5" s="21"/>
      <c r="E5" s="3"/>
      <c r="F5" s="8"/>
      <c r="J5" s="24" t="s">
        <v>29</v>
      </c>
      <c r="K5" s="16">
        <v>1330</v>
      </c>
      <c r="L5" s="24" t="s">
        <v>65</v>
      </c>
      <c r="M5" s="16">
        <v>3600.87</v>
      </c>
      <c r="O5" s="25" t="s">
        <v>53</v>
      </c>
      <c r="P5" s="25">
        <v>120.20299999999999</v>
      </c>
      <c r="R5" s="25" t="s">
        <v>53</v>
      </c>
      <c r="S5" s="25">
        <v>389.31700000000001</v>
      </c>
      <c r="U5" s="25" t="s">
        <v>53</v>
      </c>
      <c r="V5" s="25">
        <v>13</v>
      </c>
      <c r="Y5" t="s">
        <v>29</v>
      </c>
      <c r="Z5" s="49">
        <v>1330</v>
      </c>
      <c r="AA5" t="s">
        <v>29</v>
      </c>
      <c r="AB5" s="49">
        <v>6600</v>
      </c>
      <c r="AD5" t="s">
        <v>29</v>
      </c>
      <c r="AE5">
        <v>1</v>
      </c>
    </row>
    <row r="6" spans="1:31" ht="15.75" x14ac:dyDescent="0.25">
      <c r="A6" s="2" t="s">
        <v>74</v>
      </c>
      <c r="B6" s="42" t="s">
        <v>75</v>
      </c>
      <c r="C6" s="22">
        <f t="shared" ref="C6:C66" si="0">VLOOKUP(B6,Y:Z,2,FALSE)</f>
        <v>20.25</v>
      </c>
      <c r="D6" s="21">
        <f t="shared" ref="D6:D66" si="1">VLOOKUP(B6,O:P,2,FALSE)</f>
        <v>4.5999999999999996</v>
      </c>
      <c r="E6" s="3">
        <f t="shared" ref="E6:E66" si="2">VLOOKUP(B6,AA:AB,2,FALSE)</f>
        <v>72.92</v>
      </c>
      <c r="F6" s="8">
        <f t="shared" ref="F6:F66" si="3">VLOOKUP(B6,R:S,2,FALSE)</f>
        <v>20.66</v>
      </c>
      <c r="H6">
        <f t="shared" ref="H6:H66" si="4">VLOOKUP(B6,U:V,2,FALSE)</f>
        <v>1</v>
      </c>
      <c r="I6">
        <f t="shared" ref="I6:I66" si="5">VLOOKUP(B6,AD:AE,2,FALSE)</f>
        <v>1</v>
      </c>
      <c r="J6" s="23" t="s">
        <v>65</v>
      </c>
      <c r="K6" s="17">
        <v>1085.5999999999999</v>
      </c>
      <c r="L6" s="23" t="s">
        <v>33</v>
      </c>
      <c r="M6" s="16">
        <v>3464</v>
      </c>
      <c r="O6" s="25" t="s">
        <v>69</v>
      </c>
      <c r="P6" s="25">
        <v>207.51299999999998</v>
      </c>
      <c r="R6" s="25" t="s">
        <v>69</v>
      </c>
      <c r="S6" s="25">
        <v>911.30599999999993</v>
      </c>
      <c r="U6" s="25" t="s">
        <v>69</v>
      </c>
      <c r="V6" s="25">
        <v>12</v>
      </c>
      <c r="Y6" t="s">
        <v>19</v>
      </c>
      <c r="Z6" s="50">
        <v>1213.3999999999999</v>
      </c>
      <c r="AA6" t="s">
        <v>19</v>
      </c>
      <c r="AB6" s="49">
        <v>4136.8</v>
      </c>
      <c r="AD6" t="s">
        <v>19</v>
      </c>
      <c r="AE6">
        <v>2</v>
      </c>
    </row>
    <row r="7" spans="1:31" ht="15.75" x14ac:dyDescent="0.25">
      <c r="A7" s="2" t="s">
        <v>150</v>
      </c>
      <c r="B7" s="42" t="s">
        <v>151</v>
      </c>
      <c r="C7" s="22"/>
      <c r="D7" s="21">
        <f t="shared" si="1"/>
        <v>13.09</v>
      </c>
      <c r="E7" s="3"/>
      <c r="F7" s="8">
        <f t="shared" si="3"/>
        <v>56.625</v>
      </c>
      <c r="H7">
        <f t="shared" si="4"/>
        <v>2</v>
      </c>
      <c r="J7" s="24" t="s">
        <v>37</v>
      </c>
      <c r="K7" s="18">
        <v>572</v>
      </c>
      <c r="L7" s="24" t="s">
        <v>37</v>
      </c>
      <c r="M7" s="16">
        <v>1762</v>
      </c>
      <c r="O7" s="25" t="s">
        <v>7</v>
      </c>
      <c r="P7" s="25">
        <v>9.7070000000000007</v>
      </c>
      <c r="R7" s="25" t="s">
        <v>7</v>
      </c>
      <c r="S7" s="25">
        <v>22.667000000000002</v>
      </c>
      <c r="U7" s="25" t="s">
        <v>7</v>
      </c>
      <c r="V7" s="25">
        <v>2</v>
      </c>
      <c r="Y7" t="s">
        <v>65</v>
      </c>
      <c r="Z7" s="51">
        <v>1085.2</v>
      </c>
      <c r="AA7" t="s">
        <v>65</v>
      </c>
      <c r="AB7" s="49">
        <v>3600.87</v>
      </c>
      <c r="AD7" t="s">
        <v>65</v>
      </c>
      <c r="AE7">
        <v>3</v>
      </c>
    </row>
    <row r="8" spans="1:31" ht="15.75" x14ac:dyDescent="0.25">
      <c r="A8" s="2" t="s">
        <v>152</v>
      </c>
      <c r="B8" s="2" t="s">
        <v>153</v>
      </c>
      <c r="C8" s="22"/>
      <c r="D8" s="21"/>
      <c r="E8" s="3"/>
      <c r="F8" s="8"/>
      <c r="J8" s="24" t="s">
        <v>49</v>
      </c>
      <c r="K8" s="16">
        <v>367</v>
      </c>
      <c r="L8" s="24" t="s">
        <v>49</v>
      </c>
      <c r="M8" s="16">
        <v>1415</v>
      </c>
      <c r="O8" s="25" t="s">
        <v>117</v>
      </c>
      <c r="P8" s="25">
        <v>3</v>
      </c>
      <c r="R8" s="25" t="s">
        <v>117</v>
      </c>
      <c r="S8" s="25">
        <v>16.254999999999999</v>
      </c>
      <c r="U8" s="25" t="s">
        <v>117</v>
      </c>
      <c r="V8" s="25">
        <v>1</v>
      </c>
      <c r="Y8" t="s">
        <v>37</v>
      </c>
      <c r="Z8" s="49">
        <v>540</v>
      </c>
      <c r="AA8" t="s">
        <v>37</v>
      </c>
      <c r="AB8" s="49">
        <v>1620</v>
      </c>
      <c r="AD8" t="s">
        <v>37</v>
      </c>
      <c r="AE8">
        <v>1</v>
      </c>
    </row>
    <row r="9" spans="1:31" ht="15.75" x14ac:dyDescent="0.25">
      <c r="A9" s="2" t="s">
        <v>4</v>
      </c>
      <c r="B9" s="42" t="s">
        <v>5</v>
      </c>
      <c r="C9" s="22">
        <f t="shared" si="0"/>
        <v>92.65</v>
      </c>
      <c r="D9" s="21">
        <f t="shared" si="1"/>
        <v>44.17</v>
      </c>
      <c r="E9" s="3">
        <f t="shared" si="2"/>
        <v>210.82999999999998</v>
      </c>
      <c r="F9" s="8">
        <f t="shared" si="3"/>
        <v>163.34999999999997</v>
      </c>
      <c r="H9">
        <f t="shared" si="4"/>
        <v>4</v>
      </c>
      <c r="I9">
        <f t="shared" si="5"/>
        <v>2</v>
      </c>
      <c r="J9" s="24" t="s">
        <v>27</v>
      </c>
      <c r="K9" s="16">
        <v>333.06</v>
      </c>
      <c r="L9" s="24" t="s">
        <v>73</v>
      </c>
      <c r="M9" s="16">
        <v>1187</v>
      </c>
      <c r="O9" s="25" t="s">
        <v>113</v>
      </c>
      <c r="P9" s="25">
        <v>16.579999999999998</v>
      </c>
      <c r="R9" s="25" t="s">
        <v>113</v>
      </c>
      <c r="S9" s="25">
        <v>67.912999999999997</v>
      </c>
      <c r="U9" s="25" t="s">
        <v>113</v>
      </c>
      <c r="V9" s="25">
        <v>4</v>
      </c>
      <c r="Y9" t="s">
        <v>43</v>
      </c>
      <c r="Z9" s="49">
        <v>32</v>
      </c>
      <c r="AA9" t="s">
        <v>43</v>
      </c>
      <c r="AB9" s="49">
        <v>142</v>
      </c>
      <c r="AD9" t="s">
        <v>43</v>
      </c>
      <c r="AE9">
        <v>1</v>
      </c>
    </row>
    <row r="10" spans="1:31" ht="15.75" x14ac:dyDescent="0.25">
      <c r="A10" s="2" t="s">
        <v>52</v>
      </c>
      <c r="B10" s="42" t="s">
        <v>53</v>
      </c>
      <c r="C10" s="22">
        <f t="shared" si="0"/>
        <v>62</v>
      </c>
      <c r="D10" s="21">
        <f t="shared" si="1"/>
        <v>120.20299999999999</v>
      </c>
      <c r="E10" s="3">
        <f t="shared" si="2"/>
        <v>280</v>
      </c>
      <c r="F10" s="8">
        <f t="shared" si="3"/>
        <v>389.31700000000001</v>
      </c>
      <c r="H10">
        <f t="shared" si="4"/>
        <v>13</v>
      </c>
      <c r="I10">
        <f t="shared" si="5"/>
        <v>1</v>
      </c>
      <c r="J10" s="23" t="s">
        <v>73</v>
      </c>
      <c r="K10" s="16">
        <v>302.39999999999998</v>
      </c>
      <c r="L10" s="23" t="s">
        <v>3</v>
      </c>
      <c r="M10" s="16">
        <v>966</v>
      </c>
      <c r="O10" s="25" t="s">
        <v>93</v>
      </c>
      <c r="P10" s="25">
        <v>191.18600000000001</v>
      </c>
      <c r="R10" s="25" t="s">
        <v>93</v>
      </c>
      <c r="S10" s="25">
        <v>674.51</v>
      </c>
      <c r="U10" s="25" t="s">
        <v>93</v>
      </c>
      <c r="V10" s="25">
        <v>15</v>
      </c>
      <c r="Y10" t="s">
        <v>49</v>
      </c>
      <c r="Z10" s="49">
        <v>178</v>
      </c>
      <c r="AA10" t="s">
        <v>49</v>
      </c>
      <c r="AB10" s="49">
        <v>763</v>
      </c>
      <c r="AD10" t="s">
        <v>49</v>
      </c>
      <c r="AE10">
        <v>2</v>
      </c>
    </row>
    <row r="11" spans="1:31" ht="15.75" x14ac:dyDescent="0.25">
      <c r="A11" s="2" t="s">
        <v>68</v>
      </c>
      <c r="B11" s="42" t="s">
        <v>69</v>
      </c>
      <c r="C11" s="22">
        <f t="shared" si="0"/>
        <v>115</v>
      </c>
      <c r="D11" s="21">
        <f t="shared" si="1"/>
        <v>207.51299999999998</v>
      </c>
      <c r="E11" s="3">
        <f t="shared" si="2"/>
        <v>343</v>
      </c>
      <c r="F11" s="8">
        <f t="shared" si="3"/>
        <v>911.30599999999993</v>
      </c>
      <c r="H11">
        <f t="shared" si="4"/>
        <v>12</v>
      </c>
      <c r="I11">
        <f t="shared" si="5"/>
        <v>1</v>
      </c>
      <c r="J11" s="24" t="s">
        <v>3</v>
      </c>
      <c r="K11" s="18">
        <v>234.9</v>
      </c>
      <c r="L11" s="24" t="s">
        <v>27</v>
      </c>
      <c r="M11" s="18">
        <v>770.98</v>
      </c>
      <c r="O11" s="25" t="s">
        <v>27</v>
      </c>
      <c r="P11" s="25">
        <v>313.24</v>
      </c>
      <c r="R11" s="25" t="s">
        <v>27</v>
      </c>
      <c r="S11" s="25">
        <v>956.95400000000006</v>
      </c>
      <c r="U11" s="25" t="s">
        <v>27</v>
      </c>
      <c r="V11" s="25">
        <v>3</v>
      </c>
      <c r="Y11" t="s">
        <v>27</v>
      </c>
      <c r="Z11" s="51">
        <v>333.09</v>
      </c>
      <c r="AA11" t="s">
        <v>27</v>
      </c>
      <c r="AB11" s="51">
        <v>770.98</v>
      </c>
      <c r="AD11" t="s">
        <v>27</v>
      </c>
      <c r="AE11">
        <v>3</v>
      </c>
    </row>
    <row r="12" spans="1:31" ht="15.75" x14ac:dyDescent="0.25">
      <c r="A12" s="2" t="s">
        <v>6</v>
      </c>
      <c r="B12" s="2" t="s">
        <v>7</v>
      </c>
      <c r="C12" s="22">
        <f t="shared" si="0"/>
        <v>69</v>
      </c>
      <c r="D12" s="21">
        <f t="shared" si="1"/>
        <v>9.7070000000000007</v>
      </c>
      <c r="E12" s="3">
        <f t="shared" si="2"/>
        <v>193</v>
      </c>
      <c r="F12" s="8">
        <f t="shared" si="3"/>
        <v>22.667000000000002</v>
      </c>
      <c r="H12">
        <f t="shared" si="4"/>
        <v>2</v>
      </c>
      <c r="I12">
        <f t="shared" si="5"/>
        <v>1</v>
      </c>
      <c r="J12" s="23" t="s">
        <v>67</v>
      </c>
      <c r="K12" s="16">
        <v>210.8</v>
      </c>
      <c r="L12" s="23" t="s">
        <v>13</v>
      </c>
      <c r="M12" s="16">
        <v>688</v>
      </c>
      <c r="O12" s="25" t="s">
        <v>87</v>
      </c>
      <c r="P12" s="25">
        <v>34.631999999999998</v>
      </c>
      <c r="R12" s="25" t="s">
        <v>87</v>
      </c>
      <c r="S12" s="25">
        <v>174.84</v>
      </c>
      <c r="U12" s="25" t="s">
        <v>87</v>
      </c>
      <c r="V12" s="25">
        <v>4</v>
      </c>
      <c r="Y12" t="s">
        <v>73</v>
      </c>
      <c r="Z12" s="49">
        <v>308.88</v>
      </c>
      <c r="AA12" t="s">
        <v>73</v>
      </c>
      <c r="AB12" s="49">
        <v>1220.77</v>
      </c>
      <c r="AD12" t="s">
        <v>73</v>
      </c>
      <c r="AE12">
        <v>2</v>
      </c>
    </row>
    <row r="13" spans="1:31" ht="31.5" x14ac:dyDescent="0.25">
      <c r="A13" s="2" t="s">
        <v>116</v>
      </c>
      <c r="B13" s="42" t="s">
        <v>117</v>
      </c>
      <c r="C13" s="22"/>
      <c r="D13" s="21">
        <f t="shared" si="1"/>
        <v>3</v>
      </c>
      <c r="E13" s="3"/>
      <c r="F13" s="8">
        <f t="shared" si="3"/>
        <v>16.254999999999999</v>
      </c>
      <c r="H13">
        <f t="shared" si="4"/>
        <v>1</v>
      </c>
      <c r="J13" s="24" t="s">
        <v>59</v>
      </c>
      <c r="K13" s="16">
        <v>198</v>
      </c>
      <c r="L13" s="24" t="s">
        <v>35</v>
      </c>
      <c r="M13" s="16">
        <v>569</v>
      </c>
      <c r="O13" s="25" t="s">
        <v>133</v>
      </c>
      <c r="P13" s="25">
        <v>2.5659999999999998</v>
      </c>
      <c r="R13" s="25" t="s">
        <v>133</v>
      </c>
      <c r="S13" s="25">
        <v>14.47</v>
      </c>
      <c r="U13" s="25" t="s">
        <v>133</v>
      </c>
      <c r="V13" s="25">
        <v>5</v>
      </c>
      <c r="Y13" t="s">
        <v>41</v>
      </c>
      <c r="Z13" s="49">
        <v>54</v>
      </c>
      <c r="AA13" t="s">
        <v>41</v>
      </c>
      <c r="AB13" s="49">
        <v>190</v>
      </c>
      <c r="AD13" t="s">
        <v>41</v>
      </c>
      <c r="AE13">
        <v>1</v>
      </c>
    </row>
    <row r="14" spans="1:31" ht="15.75" x14ac:dyDescent="0.25">
      <c r="A14" s="2" t="s">
        <v>112</v>
      </c>
      <c r="B14" s="42" t="s">
        <v>113</v>
      </c>
      <c r="C14" s="22"/>
      <c r="D14" s="21">
        <f t="shared" si="1"/>
        <v>16.579999999999998</v>
      </c>
      <c r="E14" s="3"/>
      <c r="F14" s="8">
        <f t="shared" si="3"/>
        <v>67.912999999999997</v>
      </c>
      <c r="H14">
        <f t="shared" si="4"/>
        <v>4</v>
      </c>
      <c r="J14" s="24" t="s">
        <v>61</v>
      </c>
      <c r="K14" s="16">
        <v>188.2</v>
      </c>
      <c r="L14" s="24" t="s">
        <v>51</v>
      </c>
      <c r="M14" s="16">
        <v>533.65</v>
      </c>
      <c r="O14" s="25" t="s">
        <v>85</v>
      </c>
      <c r="P14" s="25">
        <v>77.073999999999998</v>
      </c>
      <c r="R14" s="25" t="s">
        <v>85</v>
      </c>
      <c r="S14" s="25">
        <v>393.43</v>
      </c>
      <c r="U14" s="25" t="s">
        <v>85</v>
      </c>
      <c r="V14" s="25">
        <v>12</v>
      </c>
      <c r="Y14" t="s">
        <v>3</v>
      </c>
      <c r="Z14" s="49">
        <v>234.9</v>
      </c>
      <c r="AA14" t="s">
        <v>3</v>
      </c>
      <c r="AB14" s="49">
        <v>966</v>
      </c>
      <c r="AD14" t="s">
        <v>3</v>
      </c>
      <c r="AE14">
        <v>3</v>
      </c>
    </row>
    <row r="15" spans="1:31" ht="15.75" x14ac:dyDescent="0.25">
      <c r="A15" s="2" t="s">
        <v>154</v>
      </c>
      <c r="B15" s="2" t="s">
        <v>155</v>
      </c>
      <c r="C15" s="22"/>
      <c r="D15" s="21"/>
      <c r="E15" s="3"/>
      <c r="F15" s="8"/>
      <c r="J15" s="15" t="s">
        <v>57</v>
      </c>
      <c r="K15" s="16">
        <v>310</v>
      </c>
      <c r="L15" s="24" t="s">
        <v>61</v>
      </c>
      <c r="M15" s="16">
        <v>520.28</v>
      </c>
      <c r="O15" s="25" t="s">
        <v>109</v>
      </c>
      <c r="P15" s="25">
        <v>90.527000000000015</v>
      </c>
      <c r="R15" s="25" t="s">
        <v>109</v>
      </c>
      <c r="S15" s="25">
        <v>306.11800000000005</v>
      </c>
      <c r="U15" s="25" t="s">
        <v>109</v>
      </c>
      <c r="V15" s="25">
        <v>8</v>
      </c>
      <c r="Y15" t="s">
        <v>67</v>
      </c>
      <c r="Z15" s="49">
        <v>210.8</v>
      </c>
      <c r="AA15" t="s">
        <v>67</v>
      </c>
      <c r="AB15" s="49">
        <v>473</v>
      </c>
      <c r="AD15" t="s">
        <v>67</v>
      </c>
      <c r="AE15">
        <v>1</v>
      </c>
    </row>
    <row r="16" spans="1:31" ht="15.75" x14ac:dyDescent="0.25">
      <c r="A16" s="2" t="s">
        <v>92</v>
      </c>
      <c r="B16" s="42" t="s">
        <v>93</v>
      </c>
      <c r="C16" s="22"/>
      <c r="D16" s="21">
        <f t="shared" si="1"/>
        <v>191.18600000000001</v>
      </c>
      <c r="E16" s="3"/>
      <c r="F16" s="8">
        <f t="shared" si="3"/>
        <v>674.51</v>
      </c>
      <c r="H16">
        <f t="shared" si="4"/>
        <v>15</v>
      </c>
      <c r="J16" s="23" t="s">
        <v>51</v>
      </c>
      <c r="K16" s="16">
        <v>160.61500000000001</v>
      </c>
      <c r="L16" s="23" t="s">
        <v>71</v>
      </c>
      <c r="M16" s="16">
        <v>488</v>
      </c>
      <c r="O16" s="25" t="s">
        <v>131</v>
      </c>
      <c r="P16" s="25">
        <v>130.17699999999999</v>
      </c>
      <c r="R16" s="25" t="s">
        <v>131</v>
      </c>
      <c r="S16" s="25">
        <v>388.31</v>
      </c>
      <c r="U16" s="25" t="s">
        <v>131</v>
      </c>
      <c r="V16" s="25">
        <v>8</v>
      </c>
      <c r="Y16" t="s">
        <v>59</v>
      </c>
      <c r="Z16" s="49">
        <v>198.47499999999999</v>
      </c>
      <c r="AA16" t="s">
        <v>59</v>
      </c>
      <c r="AB16" s="49">
        <v>483</v>
      </c>
      <c r="AD16" t="s">
        <v>59</v>
      </c>
      <c r="AE16">
        <v>1</v>
      </c>
    </row>
    <row r="17" spans="1:31" ht="15.75" x14ac:dyDescent="0.25">
      <c r="A17" s="2" t="s">
        <v>26</v>
      </c>
      <c r="B17" s="42" t="s">
        <v>27</v>
      </c>
      <c r="C17" s="22">
        <f t="shared" si="0"/>
        <v>333.09</v>
      </c>
      <c r="D17" s="21">
        <f t="shared" si="1"/>
        <v>313.24</v>
      </c>
      <c r="E17" s="3">
        <f t="shared" si="2"/>
        <v>770.98</v>
      </c>
      <c r="F17" s="8">
        <f t="shared" si="3"/>
        <v>956.95400000000006</v>
      </c>
      <c r="H17">
        <f t="shared" si="4"/>
        <v>3</v>
      </c>
      <c r="I17">
        <f t="shared" si="5"/>
        <v>3</v>
      </c>
      <c r="J17" s="23" t="s">
        <v>71</v>
      </c>
      <c r="K17" s="16">
        <v>160</v>
      </c>
      <c r="L17" s="23" t="s">
        <v>59</v>
      </c>
      <c r="M17" s="16">
        <v>483</v>
      </c>
      <c r="O17" s="25" t="s">
        <v>17</v>
      </c>
      <c r="P17" s="25">
        <v>27.309000000000001</v>
      </c>
      <c r="R17" s="25" t="s">
        <v>17</v>
      </c>
      <c r="S17" s="25">
        <v>171</v>
      </c>
      <c r="U17" s="25" t="s">
        <v>17</v>
      </c>
      <c r="V17" s="25">
        <v>2</v>
      </c>
      <c r="Y17" t="s">
        <v>61</v>
      </c>
      <c r="Z17" s="49">
        <v>188.2</v>
      </c>
      <c r="AA17" t="s">
        <v>61</v>
      </c>
      <c r="AB17" s="49">
        <v>520.28</v>
      </c>
      <c r="AD17" t="s">
        <v>61</v>
      </c>
      <c r="AE17">
        <v>2</v>
      </c>
    </row>
    <row r="18" spans="1:31" ht="15.75" x14ac:dyDescent="0.25">
      <c r="A18" s="2" t="s">
        <v>86</v>
      </c>
      <c r="B18" s="42" t="s">
        <v>87</v>
      </c>
      <c r="C18" s="22"/>
      <c r="D18" s="21">
        <f t="shared" si="1"/>
        <v>34.631999999999998</v>
      </c>
      <c r="E18" s="3"/>
      <c r="F18" s="8">
        <f t="shared" si="3"/>
        <v>174.84</v>
      </c>
      <c r="H18">
        <f t="shared" si="4"/>
        <v>4</v>
      </c>
      <c r="J18" s="24" t="s">
        <v>45</v>
      </c>
      <c r="K18" s="16">
        <v>152</v>
      </c>
      <c r="L18" s="24" t="s">
        <v>67</v>
      </c>
      <c r="M18" s="16">
        <v>473</v>
      </c>
      <c r="O18" s="25" t="s">
        <v>89</v>
      </c>
      <c r="P18" s="25">
        <v>65.58</v>
      </c>
      <c r="R18" s="25" t="s">
        <v>89</v>
      </c>
      <c r="S18" s="25">
        <v>218.643</v>
      </c>
      <c r="U18" s="25" t="s">
        <v>89</v>
      </c>
      <c r="V18" s="25">
        <v>7</v>
      </c>
      <c r="Y18" t="s">
        <v>129</v>
      </c>
      <c r="Z18" s="49">
        <v>189</v>
      </c>
      <c r="AA18" t="s">
        <v>129</v>
      </c>
      <c r="AB18" s="49">
        <v>652</v>
      </c>
      <c r="AD18" t="s">
        <v>129</v>
      </c>
      <c r="AE18">
        <v>1</v>
      </c>
    </row>
    <row r="19" spans="1:31" ht="15.75" x14ac:dyDescent="0.25">
      <c r="A19" s="2" t="s">
        <v>132</v>
      </c>
      <c r="B19" s="42" t="s">
        <v>133</v>
      </c>
      <c r="C19" s="22"/>
      <c r="D19" s="21">
        <f t="shared" si="1"/>
        <v>2.5659999999999998</v>
      </c>
      <c r="E19" s="3"/>
      <c r="F19" s="8">
        <f t="shared" si="3"/>
        <v>14.47</v>
      </c>
      <c r="H19">
        <f t="shared" si="4"/>
        <v>5</v>
      </c>
      <c r="J19" s="24" t="s">
        <v>35</v>
      </c>
      <c r="K19" s="16">
        <v>138</v>
      </c>
      <c r="L19" s="24" t="s">
        <v>17</v>
      </c>
      <c r="M19" s="16">
        <v>440</v>
      </c>
      <c r="O19" s="25" t="s">
        <v>73</v>
      </c>
      <c r="P19" s="25">
        <v>221.87100000000001</v>
      </c>
      <c r="R19" s="25" t="s">
        <v>73</v>
      </c>
      <c r="S19" s="25">
        <v>739.88000000000011</v>
      </c>
      <c r="U19" s="25" t="s">
        <v>73</v>
      </c>
      <c r="V19" s="25">
        <v>9</v>
      </c>
      <c r="Y19" t="s">
        <v>57</v>
      </c>
      <c r="Z19" s="49">
        <v>308</v>
      </c>
      <c r="AA19" t="s">
        <v>57</v>
      </c>
      <c r="AB19" s="49">
        <v>863</v>
      </c>
      <c r="AD19" t="s">
        <v>57</v>
      </c>
      <c r="AE19">
        <v>2</v>
      </c>
    </row>
    <row r="20" spans="1:31" ht="15.75" x14ac:dyDescent="0.25">
      <c r="A20" s="2" t="s">
        <v>84</v>
      </c>
      <c r="B20" s="42" t="s">
        <v>85</v>
      </c>
      <c r="C20" s="22"/>
      <c r="D20" s="21">
        <f t="shared" si="1"/>
        <v>77.073999999999998</v>
      </c>
      <c r="E20" s="3"/>
      <c r="F20" s="8">
        <f t="shared" si="3"/>
        <v>393.43</v>
      </c>
      <c r="H20">
        <f t="shared" si="4"/>
        <v>12</v>
      </c>
      <c r="J20" s="24" t="s">
        <v>17</v>
      </c>
      <c r="K20" s="18">
        <v>130</v>
      </c>
      <c r="L20" s="24" t="s">
        <v>45</v>
      </c>
      <c r="M20" s="18">
        <v>434</v>
      </c>
      <c r="O20" s="25" t="s">
        <v>37</v>
      </c>
      <c r="P20" s="25">
        <v>335.47999999999996</v>
      </c>
      <c r="R20" s="25" t="s">
        <v>37</v>
      </c>
      <c r="S20" s="25">
        <v>1278.107</v>
      </c>
      <c r="U20" s="25" t="s">
        <v>37</v>
      </c>
      <c r="V20" s="25">
        <v>25</v>
      </c>
      <c r="Y20" t="s">
        <v>51</v>
      </c>
      <c r="Z20" s="51">
        <v>160.61500000000001</v>
      </c>
      <c r="AA20" t="s">
        <v>51</v>
      </c>
      <c r="AB20" s="51">
        <v>533.65</v>
      </c>
      <c r="AD20" t="s">
        <v>51</v>
      </c>
      <c r="AE20">
        <v>3</v>
      </c>
    </row>
    <row r="21" spans="1:31" ht="15.75" x14ac:dyDescent="0.25">
      <c r="A21" s="2" t="s">
        <v>108</v>
      </c>
      <c r="B21" s="42" t="s">
        <v>109</v>
      </c>
      <c r="C21" s="22"/>
      <c r="D21" s="21">
        <f t="shared" si="1"/>
        <v>90.527000000000015</v>
      </c>
      <c r="E21" s="3"/>
      <c r="F21" s="8">
        <f t="shared" si="3"/>
        <v>306.11800000000005</v>
      </c>
      <c r="H21">
        <f t="shared" si="4"/>
        <v>8</v>
      </c>
      <c r="J21" s="24" t="s">
        <v>9</v>
      </c>
      <c r="K21" s="16">
        <v>128</v>
      </c>
      <c r="L21" s="24" t="s">
        <v>57</v>
      </c>
      <c r="M21" s="16">
        <v>863</v>
      </c>
      <c r="O21" s="25" t="s">
        <v>25</v>
      </c>
      <c r="P21" s="25">
        <v>140.19400000000002</v>
      </c>
      <c r="R21" s="25" t="s">
        <v>25</v>
      </c>
      <c r="S21" s="25">
        <v>421.01699999999994</v>
      </c>
      <c r="U21" s="25" t="s">
        <v>25</v>
      </c>
      <c r="V21" s="25">
        <v>10</v>
      </c>
      <c r="Y21" t="s">
        <v>71</v>
      </c>
      <c r="Z21" s="49">
        <v>160</v>
      </c>
      <c r="AA21" t="s">
        <v>71</v>
      </c>
      <c r="AB21" s="49">
        <v>488</v>
      </c>
      <c r="AD21" t="s">
        <v>71</v>
      </c>
      <c r="AE21">
        <v>1</v>
      </c>
    </row>
    <row r="22" spans="1:31" ht="15.75" x14ac:dyDescent="0.25">
      <c r="A22" s="2" t="s">
        <v>130</v>
      </c>
      <c r="B22" s="42" t="s">
        <v>131</v>
      </c>
      <c r="C22" s="22"/>
      <c r="D22" s="21">
        <f t="shared" si="1"/>
        <v>130.17699999999999</v>
      </c>
      <c r="E22" s="3"/>
      <c r="F22" s="8">
        <f t="shared" si="3"/>
        <v>388.31</v>
      </c>
      <c r="H22">
        <f t="shared" si="4"/>
        <v>8</v>
      </c>
      <c r="J22" s="24" t="s">
        <v>13</v>
      </c>
      <c r="K22" s="16">
        <v>117</v>
      </c>
      <c r="L22" s="24" t="s">
        <v>9</v>
      </c>
      <c r="M22" s="16">
        <v>400</v>
      </c>
      <c r="O22" s="25" t="s">
        <v>43</v>
      </c>
      <c r="P22" s="25">
        <v>20.677</v>
      </c>
      <c r="R22" s="25" t="s">
        <v>43</v>
      </c>
      <c r="S22" s="25">
        <v>88.360000000000014</v>
      </c>
      <c r="U22" s="25" t="s">
        <v>43</v>
      </c>
      <c r="V22" s="25">
        <v>3</v>
      </c>
      <c r="Y22" t="s">
        <v>45</v>
      </c>
      <c r="Z22" s="49">
        <v>152</v>
      </c>
      <c r="AA22" t="s">
        <v>45</v>
      </c>
      <c r="AB22" s="49">
        <v>434</v>
      </c>
      <c r="AD22" t="s">
        <v>45</v>
      </c>
      <c r="AE22">
        <v>2</v>
      </c>
    </row>
    <row r="23" spans="1:31" ht="15.75" x14ac:dyDescent="0.25">
      <c r="A23" s="2" t="s">
        <v>156</v>
      </c>
      <c r="B23" s="2" t="s">
        <v>157</v>
      </c>
      <c r="C23" s="22"/>
      <c r="D23" s="21"/>
      <c r="E23" s="3"/>
      <c r="F23" s="8"/>
      <c r="J23" s="23" t="s">
        <v>69</v>
      </c>
      <c r="K23" s="16">
        <v>115</v>
      </c>
      <c r="L23" s="23" t="s">
        <v>69</v>
      </c>
      <c r="M23" s="16">
        <v>343</v>
      </c>
      <c r="O23" s="25" t="s">
        <v>3</v>
      </c>
      <c r="P23" s="25">
        <v>1690.1180000000004</v>
      </c>
      <c r="R23" s="25" t="s">
        <v>3</v>
      </c>
      <c r="S23" s="25">
        <v>6065.1980000000003</v>
      </c>
      <c r="U23" s="25" t="s">
        <v>3</v>
      </c>
      <c r="V23" s="25">
        <v>29</v>
      </c>
      <c r="Y23" t="s">
        <v>35</v>
      </c>
      <c r="Z23" s="49">
        <v>138</v>
      </c>
      <c r="AA23" t="s">
        <v>35</v>
      </c>
      <c r="AB23" s="49">
        <v>569</v>
      </c>
      <c r="AD23" t="s">
        <v>35</v>
      </c>
      <c r="AE23">
        <v>1</v>
      </c>
    </row>
    <row r="24" spans="1:31" ht="15.75" x14ac:dyDescent="0.25">
      <c r="A24" s="2" t="s">
        <v>16</v>
      </c>
      <c r="B24" s="42" t="s">
        <v>17</v>
      </c>
      <c r="C24" s="22">
        <f t="shared" si="0"/>
        <v>76</v>
      </c>
      <c r="D24" s="21">
        <f t="shared" si="1"/>
        <v>27.309000000000001</v>
      </c>
      <c r="E24" s="3">
        <f t="shared" si="2"/>
        <v>250</v>
      </c>
      <c r="F24" s="8">
        <f t="shared" si="3"/>
        <v>171</v>
      </c>
      <c r="H24">
        <f t="shared" si="4"/>
        <v>2</v>
      </c>
      <c r="I24">
        <f t="shared" si="5"/>
        <v>1</v>
      </c>
      <c r="J24" s="24" t="s">
        <v>5</v>
      </c>
      <c r="K24" s="17">
        <v>94.259999999999991</v>
      </c>
      <c r="L24" s="24" t="s">
        <v>23</v>
      </c>
      <c r="M24" s="18">
        <v>314</v>
      </c>
      <c r="O24" s="25" t="s">
        <v>51</v>
      </c>
      <c r="P24" s="25">
        <v>430.2</v>
      </c>
      <c r="R24" s="25" t="s">
        <v>51</v>
      </c>
      <c r="S24" s="25">
        <v>1710.3689999999999</v>
      </c>
      <c r="U24" s="25" t="s">
        <v>51</v>
      </c>
      <c r="V24" s="25">
        <v>20</v>
      </c>
      <c r="Y24" t="s">
        <v>17</v>
      </c>
      <c r="Z24" s="50">
        <v>76</v>
      </c>
      <c r="AA24" t="s">
        <v>17</v>
      </c>
      <c r="AB24" s="51">
        <v>250</v>
      </c>
      <c r="AD24" t="s">
        <v>17</v>
      </c>
      <c r="AE24">
        <v>1</v>
      </c>
    </row>
    <row r="25" spans="1:31" ht="15.75" x14ac:dyDescent="0.25">
      <c r="A25" s="2" t="s">
        <v>88</v>
      </c>
      <c r="B25" s="42" t="s">
        <v>89</v>
      </c>
      <c r="C25" s="22"/>
      <c r="D25" s="21">
        <f t="shared" si="1"/>
        <v>65.58</v>
      </c>
      <c r="E25" s="3"/>
      <c r="F25" s="8">
        <f t="shared" si="3"/>
        <v>218.643</v>
      </c>
      <c r="H25">
        <f t="shared" si="4"/>
        <v>7</v>
      </c>
      <c r="J25" s="24" t="s">
        <v>23</v>
      </c>
      <c r="K25" s="16">
        <v>74.5</v>
      </c>
      <c r="L25" s="24" t="s">
        <v>5</v>
      </c>
      <c r="M25" s="16">
        <v>261</v>
      </c>
      <c r="O25" s="25" t="s">
        <v>95</v>
      </c>
      <c r="P25" s="25">
        <v>13.552</v>
      </c>
      <c r="R25" s="25" t="s">
        <v>95</v>
      </c>
      <c r="S25" s="25">
        <v>51.82</v>
      </c>
      <c r="U25" s="25" t="s">
        <v>95</v>
      </c>
      <c r="V25" s="25">
        <v>3</v>
      </c>
      <c r="Y25" t="s">
        <v>9</v>
      </c>
      <c r="Z25" s="49">
        <v>128</v>
      </c>
      <c r="AA25" t="s">
        <v>9</v>
      </c>
      <c r="AB25" s="49">
        <v>400</v>
      </c>
      <c r="AD25" t="s">
        <v>9</v>
      </c>
      <c r="AE25">
        <v>1</v>
      </c>
    </row>
    <row r="26" spans="1:31" ht="15.75" x14ac:dyDescent="0.25">
      <c r="A26" s="2" t="s">
        <v>72</v>
      </c>
      <c r="B26" s="42" t="s">
        <v>73</v>
      </c>
      <c r="C26" s="22">
        <f t="shared" si="0"/>
        <v>308.88</v>
      </c>
      <c r="D26" s="21">
        <f t="shared" si="1"/>
        <v>221.87100000000001</v>
      </c>
      <c r="E26" s="3">
        <f t="shared" si="2"/>
        <v>1220.77</v>
      </c>
      <c r="F26" s="8">
        <f t="shared" si="3"/>
        <v>739.88000000000011</v>
      </c>
      <c r="H26">
        <f t="shared" si="4"/>
        <v>9</v>
      </c>
      <c r="I26">
        <f t="shared" si="5"/>
        <v>2</v>
      </c>
      <c r="J26" s="24" t="s">
        <v>7</v>
      </c>
      <c r="K26" s="16">
        <v>69</v>
      </c>
      <c r="L26" s="24" t="s">
        <v>25</v>
      </c>
      <c r="M26" s="16">
        <v>222</v>
      </c>
      <c r="O26" s="25" t="s">
        <v>49</v>
      </c>
      <c r="P26" s="25">
        <v>1132.9994000000002</v>
      </c>
      <c r="R26" s="25" t="s">
        <v>49</v>
      </c>
      <c r="S26" s="25">
        <v>3034.165</v>
      </c>
      <c r="U26" s="25" t="s">
        <v>49</v>
      </c>
      <c r="V26" s="25">
        <v>38</v>
      </c>
      <c r="Y26" t="s">
        <v>13</v>
      </c>
      <c r="Z26" s="49">
        <v>122.52500000000001</v>
      </c>
      <c r="AA26" t="s">
        <v>13</v>
      </c>
      <c r="AB26" s="49">
        <v>696</v>
      </c>
      <c r="AD26" t="s">
        <v>13</v>
      </c>
      <c r="AE26">
        <v>3</v>
      </c>
    </row>
    <row r="27" spans="1:31" ht="15.75" x14ac:dyDescent="0.25">
      <c r="A27" s="2" t="s">
        <v>36</v>
      </c>
      <c r="B27" s="42" t="s">
        <v>37</v>
      </c>
      <c r="C27" s="22">
        <f t="shared" si="0"/>
        <v>540</v>
      </c>
      <c r="D27" s="21">
        <f t="shared" si="1"/>
        <v>335.47999999999996</v>
      </c>
      <c r="E27" s="3">
        <f t="shared" si="2"/>
        <v>1620</v>
      </c>
      <c r="F27" s="8">
        <f t="shared" si="3"/>
        <v>1278.107</v>
      </c>
      <c r="H27">
        <f t="shared" si="4"/>
        <v>25</v>
      </c>
      <c r="I27">
        <f t="shared" si="5"/>
        <v>1</v>
      </c>
      <c r="J27" s="24" t="s">
        <v>53</v>
      </c>
      <c r="K27" s="16">
        <v>62</v>
      </c>
      <c r="L27" s="24" t="s">
        <v>119</v>
      </c>
      <c r="M27" s="16">
        <v>200</v>
      </c>
      <c r="O27" s="25" t="s">
        <v>35</v>
      </c>
      <c r="P27" s="25">
        <v>663.18799999999999</v>
      </c>
      <c r="R27" s="25" t="s">
        <v>35</v>
      </c>
      <c r="S27" s="25">
        <v>2215.9699999999998</v>
      </c>
      <c r="U27" s="25" t="s">
        <v>35</v>
      </c>
      <c r="V27" s="25">
        <v>15</v>
      </c>
      <c r="Y27" t="s">
        <v>69</v>
      </c>
      <c r="Z27" s="49">
        <v>115</v>
      </c>
      <c r="AA27" t="s">
        <v>69</v>
      </c>
      <c r="AB27" s="49">
        <v>343</v>
      </c>
      <c r="AD27" t="s">
        <v>69</v>
      </c>
      <c r="AE27">
        <v>1</v>
      </c>
    </row>
    <row r="28" spans="1:31" ht="15.75" x14ac:dyDescent="0.25">
      <c r="A28" s="2" t="s">
        <v>24</v>
      </c>
      <c r="B28" s="42" t="s">
        <v>25</v>
      </c>
      <c r="C28" s="22">
        <f t="shared" si="0"/>
        <v>51.2</v>
      </c>
      <c r="D28" s="21">
        <f t="shared" si="1"/>
        <v>140.19400000000002</v>
      </c>
      <c r="E28" s="3">
        <f t="shared" si="2"/>
        <v>222</v>
      </c>
      <c r="F28" s="8">
        <f t="shared" si="3"/>
        <v>421.01699999999994</v>
      </c>
      <c r="H28">
        <f t="shared" si="4"/>
        <v>10</v>
      </c>
      <c r="I28">
        <f t="shared" si="5"/>
        <v>1</v>
      </c>
      <c r="J28" s="19" t="s">
        <v>119</v>
      </c>
      <c r="K28" s="20">
        <v>64.8</v>
      </c>
      <c r="L28" s="24" t="s">
        <v>7</v>
      </c>
      <c r="M28" s="16">
        <v>193</v>
      </c>
      <c r="O28" s="25" t="s">
        <v>41</v>
      </c>
      <c r="P28" s="25">
        <v>33.700000000000003</v>
      </c>
      <c r="R28" s="25" t="s">
        <v>41</v>
      </c>
      <c r="S28" s="25">
        <v>178.36</v>
      </c>
      <c r="U28" s="25" t="s">
        <v>41</v>
      </c>
      <c r="V28" s="25">
        <v>2</v>
      </c>
      <c r="Y28" t="s">
        <v>5</v>
      </c>
      <c r="Z28" s="52">
        <v>92.65</v>
      </c>
      <c r="AA28" t="s">
        <v>5</v>
      </c>
      <c r="AB28" s="49">
        <v>210.82999999999998</v>
      </c>
      <c r="AD28" t="s">
        <v>5</v>
      </c>
      <c r="AE28">
        <v>2</v>
      </c>
    </row>
    <row r="29" spans="1:31" ht="15.75" x14ac:dyDescent="0.25">
      <c r="A29" s="2" t="s">
        <v>42</v>
      </c>
      <c r="B29" s="42" t="s">
        <v>43</v>
      </c>
      <c r="C29" s="22">
        <f t="shared" si="0"/>
        <v>32</v>
      </c>
      <c r="D29" s="21">
        <f t="shared" ref="D29" si="6">VLOOKUP(B29,O:P,2,FALSE)</f>
        <v>20.677</v>
      </c>
      <c r="E29" s="3">
        <f t="shared" si="2"/>
        <v>142</v>
      </c>
      <c r="F29" s="8">
        <f t="shared" ref="F29" si="7">VLOOKUP(B29,R:S,2,FALSE)</f>
        <v>88.360000000000014</v>
      </c>
      <c r="H29">
        <f t="shared" si="4"/>
        <v>3</v>
      </c>
      <c r="I29">
        <f t="shared" si="5"/>
        <v>1</v>
      </c>
      <c r="J29" s="24" t="s">
        <v>25</v>
      </c>
      <c r="K29" s="16">
        <v>51.2</v>
      </c>
      <c r="L29" s="24" t="s">
        <v>53</v>
      </c>
      <c r="M29" s="16">
        <v>150</v>
      </c>
      <c r="O29" s="25" t="s">
        <v>115</v>
      </c>
      <c r="P29" s="25">
        <v>6.88E-2</v>
      </c>
      <c r="R29" s="25" t="s">
        <v>115</v>
      </c>
      <c r="S29" s="25">
        <v>0.6</v>
      </c>
      <c r="U29" s="25" t="s">
        <v>115</v>
      </c>
      <c r="V29">
        <v>1</v>
      </c>
      <c r="Y29" t="s">
        <v>23</v>
      </c>
      <c r="Z29" s="49">
        <v>74.5</v>
      </c>
      <c r="AA29" t="s">
        <v>23</v>
      </c>
      <c r="AB29" s="49">
        <v>314</v>
      </c>
      <c r="AD29" t="s">
        <v>23</v>
      </c>
      <c r="AE29">
        <v>1</v>
      </c>
    </row>
    <row r="30" spans="1:31" ht="15.75" x14ac:dyDescent="0.25">
      <c r="A30" s="2" t="s">
        <v>2</v>
      </c>
      <c r="B30" s="42" t="s">
        <v>3</v>
      </c>
      <c r="C30" s="22">
        <f t="shared" si="0"/>
        <v>234.9</v>
      </c>
      <c r="D30" s="21">
        <f t="shared" si="1"/>
        <v>1690.1180000000004</v>
      </c>
      <c r="E30" s="3">
        <f t="shared" si="2"/>
        <v>966</v>
      </c>
      <c r="F30" s="8">
        <f t="shared" si="3"/>
        <v>6065.1980000000003</v>
      </c>
      <c r="H30">
        <f t="shared" si="4"/>
        <v>29</v>
      </c>
      <c r="I30">
        <f t="shared" si="5"/>
        <v>3</v>
      </c>
      <c r="J30" s="24" t="s">
        <v>55</v>
      </c>
      <c r="K30" s="20">
        <v>20.92</v>
      </c>
      <c r="L30" s="24" t="s">
        <v>63</v>
      </c>
      <c r="M30" s="16">
        <v>78</v>
      </c>
      <c r="O30" s="25" t="s">
        <v>125</v>
      </c>
      <c r="P30" s="25">
        <v>87.13000000000001</v>
      </c>
      <c r="R30" s="25" t="s">
        <v>125</v>
      </c>
      <c r="S30" s="25">
        <v>359.57</v>
      </c>
      <c r="U30" s="25" t="s">
        <v>125</v>
      </c>
      <c r="V30">
        <v>6</v>
      </c>
      <c r="Y30" t="s">
        <v>7</v>
      </c>
      <c r="Z30" s="52">
        <v>69</v>
      </c>
      <c r="AA30" t="s">
        <v>7</v>
      </c>
      <c r="AB30" s="49">
        <v>193</v>
      </c>
      <c r="AD30" t="s">
        <v>7</v>
      </c>
      <c r="AE30">
        <v>1</v>
      </c>
    </row>
    <row r="31" spans="1:31" ht="15.75" x14ac:dyDescent="0.25">
      <c r="A31" s="2" t="s">
        <v>50</v>
      </c>
      <c r="B31" s="42" t="s">
        <v>51</v>
      </c>
      <c r="C31" s="22">
        <f t="shared" si="0"/>
        <v>160.61500000000001</v>
      </c>
      <c r="D31" s="21">
        <f t="shared" si="1"/>
        <v>430.2</v>
      </c>
      <c r="E31" s="3">
        <f t="shared" si="2"/>
        <v>533.65</v>
      </c>
      <c r="F31" s="8">
        <f t="shared" si="3"/>
        <v>1710.3689999999999</v>
      </c>
      <c r="H31">
        <f t="shared" si="4"/>
        <v>20</v>
      </c>
      <c r="I31">
        <f t="shared" si="5"/>
        <v>3</v>
      </c>
      <c r="J31" s="23" t="s">
        <v>75</v>
      </c>
      <c r="K31" s="16">
        <v>20.25</v>
      </c>
      <c r="L31" s="23" t="s">
        <v>75</v>
      </c>
      <c r="M31" s="16">
        <v>72.900000000000006</v>
      </c>
      <c r="O31" s="25" t="s">
        <v>97</v>
      </c>
      <c r="P31" s="25">
        <v>266.82899999999995</v>
      </c>
      <c r="R31" s="25" t="s">
        <v>97</v>
      </c>
      <c r="S31" s="25">
        <v>1193.3000000000002</v>
      </c>
      <c r="U31" s="25" t="s">
        <v>97</v>
      </c>
      <c r="V31">
        <v>12</v>
      </c>
      <c r="Y31" t="s">
        <v>53</v>
      </c>
      <c r="Z31" s="49">
        <v>62</v>
      </c>
      <c r="AA31" t="s">
        <v>53</v>
      </c>
      <c r="AB31" s="49">
        <v>280</v>
      </c>
      <c r="AD31" t="s">
        <v>53</v>
      </c>
      <c r="AE31">
        <v>1</v>
      </c>
    </row>
    <row r="32" spans="1:31" ht="15.75" x14ac:dyDescent="0.25">
      <c r="A32" s="2" t="s">
        <v>94</v>
      </c>
      <c r="B32" s="42" t="s">
        <v>95</v>
      </c>
      <c r="C32" s="22"/>
      <c r="D32" s="21">
        <f t="shared" si="1"/>
        <v>13.552</v>
      </c>
      <c r="E32" s="3"/>
      <c r="F32" s="8">
        <f t="shared" si="3"/>
        <v>51.82</v>
      </c>
      <c r="H32">
        <f t="shared" si="4"/>
        <v>3</v>
      </c>
      <c r="J32" s="24" t="s">
        <v>63</v>
      </c>
      <c r="K32" s="18">
        <v>19.2</v>
      </c>
      <c r="L32" s="24" t="s">
        <v>21</v>
      </c>
      <c r="M32" s="18">
        <v>72.5</v>
      </c>
      <c r="O32" s="25" t="s">
        <v>45</v>
      </c>
      <c r="P32" s="25">
        <v>242.58699999999999</v>
      </c>
      <c r="R32" s="25" t="s">
        <v>45</v>
      </c>
      <c r="S32" s="25">
        <v>1037.2059999999999</v>
      </c>
      <c r="U32" s="25" t="s">
        <v>45</v>
      </c>
      <c r="V32">
        <v>24</v>
      </c>
      <c r="Y32" t="s">
        <v>119</v>
      </c>
      <c r="Z32" s="51">
        <v>61.35</v>
      </c>
      <c r="AA32" t="s">
        <v>119</v>
      </c>
      <c r="AB32" s="51">
        <v>200</v>
      </c>
      <c r="AD32" t="s">
        <v>119</v>
      </c>
      <c r="AE32">
        <v>1</v>
      </c>
    </row>
    <row r="33" spans="1:31" ht="31.5" x14ac:dyDescent="0.25">
      <c r="A33" s="2" t="s">
        <v>48</v>
      </c>
      <c r="B33" s="42" t="s">
        <v>49</v>
      </c>
      <c r="C33" s="22">
        <f t="shared" si="0"/>
        <v>178</v>
      </c>
      <c r="D33" s="21">
        <f t="shared" si="1"/>
        <v>1132.9994000000002</v>
      </c>
      <c r="E33" s="3">
        <f t="shared" si="2"/>
        <v>763</v>
      </c>
      <c r="F33" s="8">
        <f t="shared" si="3"/>
        <v>3034.165</v>
      </c>
      <c r="H33">
        <f t="shared" si="4"/>
        <v>38</v>
      </c>
      <c r="I33">
        <f t="shared" si="5"/>
        <v>2</v>
      </c>
      <c r="J33" s="24" t="s">
        <v>11</v>
      </c>
      <c r="K33" s="17">
        <v>18.04</v>
      </c>
      <c r="L33" s="24" t="s">
        <v>11</v>
      </c>
      <c r="M33" s="18">
        <v>69</v>
      </c>
      <c r="O33" s="25" t="s">
        <v>161</v>
      </c>
      <c r="P33" s="25">
        <v>19.024000000000001</v>
      </c>
      <c r="R33" s="25" t="s">
        <v>161</v>
      </c>
      <c r="S33" s="25">
        <v>93.173000000000002</v>
      </c>
      <c r="U33" s="25" t="s">
        <v>161</v>
      </c>
      <c r="V33">
        <v>2</v>
      </c>
      <c r="Y33" t="s">
        <v>25</v>
      </c>
      <c r="Z33" s="50">
        <v>51.2</v>
      </c>
      <c r="AA33" t="s">
        <v>25</v>
      </c>
      <c r="AB33" s="51">
        <v>222</v>
      </c>
      <c r="AD33" t="s">
        <v>25</v>
      </c>
      <c r="AE33">
        <v>1</v>
      </c>
    </row>
    <row r="34" spans="1:31" ht="15.75" x14ac:dyDescent="0.25">
      <c r="A34" s="2" t="s">
        <v>34</v>
      </c>
      <c r="B34" s="42" t="s">
        <v>35</v>
      </c>
      <c r="C34" s="22">
        <f t="shared" si="0"/>
        <v>138</v>
      </c>
      <c r="D34" s="21">
        <f t="shared" si="1"/>
        <v>663.18799999999999</v>
      </c>
      <c r="E34" s="3">
        <f t="shared" si="2"/>
        <v>569</v>
      </c>
      <c r="F34" s="8">
        <f t="shared" si="3"/>
        <v>2215.9699999999998</v>
      </c>
      <c r="H34">
        <f t="shared" si="4"/>
        <v>15</v>
      </c>
      <c r="I34">
        <f t="shared" si="5"/>
        <v>1</v>
      </c>
      <c r="J34" s="24" t="s">
        <v>21</v>
      </c>
      <c r="K34" s="20">
        <v>18.29</v>
      </c>
      <c r="L34" s="24" t="s">
        <v>31</v>
      </c>
      <c r="M34" s="16">
        <v>48</v>
      </c>
      <c r="O34" s="25" t="s">
        <v>137</v>
      </c>
      <c r="P34" s="25">
        <v>50.253000000000007</v>
      </c>
      <c r="R34" s="25" t="s">
        <v>137</v>
      </c>
      <c r="S34" s="25">
        <v>210.53000000000003</v>
      </c>
      <c r="U34" s="25" t="s">
        <v>137</v>
      </c>
      <c r="V34">
        <v>5</v>
      </c>
      <c r="Y34" t="s">
        <v>55</v>
      </c>
      <c r="Z34" s="52">
        <v>20.9</v>
      </c>
      <c r="AA34" t="s">
        <v>55</v>
      </c>
      <c r="AB34" s="49">
        <v>36</v>
      </c>
      <c r="AD34" t="s">
        <v>55</v>
      </c>
      <c r="AE34">
        <v>1</v>
      </c>
    </row>
    <row r="35" spans="1:31" ht="15.75" x14ac:dyDescent="0.25">
      <c r="A35" s="2" t="s">
        <v>40</v>
      </c>
      <c r="B35" s="42" t="s">
        <v>41</v>
      </c>
      <c r="C35" s="22">
        <f t="shared" si="0"/>
        <v>54</v>
      </c>
      <c r="D35" s="21">
        <f t="shared" si="1"/>
        <v>33.700000000000003</v>
      </c>
      <c r="E35" s="3">
        <f t="shared" si="2"/>
        <v>190</v>
      </c>
      <c r="F35" s="8">
        <f t="shared" si="3"/>
        <v>178.36</v>
      </c>
      <c r="H35">
        <f t="shared" si="4"/>
        <v>2</v>
      </c>
      <c r="I35">
        <f t="shared" si="5"/>
        <v>1</v>
      </c>
      <c r="J35" s="24" t="s">
        <v>31</v>
      </c>
      <c r="K35" s="16">
        <v>15.36</v>
      </c>
      <c r="L35" s="24" t="s">
        <v>55</v>
      </c>
      <c r="M35" s="16">
        <v>36</v>
      </c>
      <c r="O35" s="25" t="s">
        <v>139</v>
      </c>
      <c r="P35" s="25">
        <v>71.335999999999999</v>
      </c>
      <c r="R35" s="25" t="s">
        <v>139</v>
      </c>
      <c r="S35" s="25">
        <v>250.43</v>
      </c>
      <c r="U35" s="25" t="s">
        <v>139</v>
      </c>
      <c r="V35">
        <v>3</v>
      </c>
      <c r="Y35" t="s">
        <v>75</v>
      </c>
      <c r="Z35" s="49">
        <v>20.25</v>
      </c>
      <c r="AA35" t="s">
        <v>75</v>
      </c>
      <c r="AB35" s="49">
        <v>72.92</v>
      </c>
      <c r="AD35" t="s">
        <v>75</v>
      </c>
      <c r="AE35">
        <v>1</v>
      </c>
    </row>
    <row r="36" spans="1:31" ht="15.75" x14ac:dyDescent="0.25">
      <c r="A36" s="2" t="s">
        <v>158</v>
      </c>
      <c r="B36" s="2" t="s">
        <v>159</v>
      </c>
      <c r="C36" s="22"/>
      <c r="D36" s="21"/>
      <c r="E36" s="3"/>
      <c r="F36" s="8"/>
      <c r="J36" s="24" t="s">
        <v>19</v>
      </c>
      <c r="K36" s="20">
        <v>1204.9000000000001</v>
      </c>
      <c r="L36" s="24" t="s">
        <v>19</v>
      </c>
      <c r="M36" s="16">
        <v>4136.8</v>
      </c>
      <c r="O36" s="25" t="s">
        <v>107</v>
      </c>
      <c r="P36" s="25">
        <v>34.33</v>
      </c>
      <c r="R36" s="25" t="s">
        <v>107</v>
      </c>
      <c r="S36" s="25">
        <v>92.42</v>
      </c>
      <c r="U36" s="25" t="s">
        <v>107</v>
      </c>
      <c r="V36">
        <v>4</v>
      </c>
      <c r="Y36" t="s">
        <v>63</v>
      </c>
      <c r="Z36" s="52">
        <v>19.2</v>
      </c>
      <c r="AA36" t="s">
        <v>63</v>
      </c>
      <c r="AB36" s="49">
        <v>78</v>
      </c>
      <c r="AD36" t="s">
        <v>63</v>
      </c>
      <c r="AE36">
        <v>1</v>
      </c>
    </row>
    <row r="37" spans="1:31" ht="15.75" x14ac:dyDescent="0.25">
      <c r="A37" s="2" t="s">
        <v>114</v>
      </c>
      <c r="B37" s="42" t="s">
        <v>115</v>
      </c>
      <c r="C37" s="22"/>
      <c r="D37" s="21">
        <f t="shared" si="1"/>
        <v>6.88E-2</v>
      </c>
      <c r="E37" s="3"/>
      <c r="F37" s="8">
        <f t="shared" si="3"/>
        <v>0.6</v>
      </c>
      <c r="H37">
        <f t="shared" si="4"/>
        <v>1</v>
      </c>
      <c r="J37" s="24" t="s">
        <v>15</v>
      </c>
      <c r="K37" s="16">
        <v>2.76</v>
      </c>
      <c r="L37" s="24" t="s">
        <v>15</v>
      </c>
      <c r="M37" s="16">
        <v>12</v>
      </c>
      <c r="O37" s="25" t="s">
        <v>121</v>
      </c>
      <c r="P37" s="25">
        <v>97.632000000000005</v>
      </c>
      <c r="R37" s="25" t="s">
        <v>121</v>
      </c>
      <c r="S37" s="25">
        <v>324.53699999999998</v>
      </c>
      <c r="U37" s="25" t="s">
        <v>121</v>
      </c>
      <c r="V37">
        <v>12</v>
      </c>
      <c r="Y37" t="s">
        <v>11</v>
      </c>
      <c r="Z37" s="49">
        <v>18.04</v>
      </c>
      <c r="AA37" t="s">
        <v>11</v>
      </c>
      <c r="AB37" s="49">
        <v>69</v>
      </c>
      <c r="AD37" t="s">
        <v>11</v>
      </c>
      <c r="AE37">
        <v>2</v>
      </c>
    </row>
    <row r="38" spans="1:31" ht="15.75" x14ac:dyDescent="0.25">
      <c r="A38" s="2" t="s">
        <v>124</v>
      </c>
      <c r="B38" s="42" t="s">
        <v>125</v>
      </c>
      <c r="C38" s="22"/>
      <c r="D38" s="21">
        <f t="shared" si="1"/>
        <v>87.13000000000001</v>
      </c>
      <c r="E38" s="3"/>
      <c r="F38" s="8">
        <f t="shared" si="3"/>
        <v>359.57</v>
      </c>
      <c r="H38">
        <f t="shared" si="4"/>
        <v>6</v>
      </c>
      <c r="J38" s="23" t="s">
        <v>79</v>
      </c>
      <c r="K38" s="16">
        <v>0.83199999999999996</v>
      </c>
      <c r="L38" s="23" t="s">
        <v>77</v>
      </c>
      <c r="M38" s="16">
        <v>3</v>
      </c>
      <c r="O38" s="25" t="s">
        <v>141</v>
      </c>
      <c r="P38" s="25">
        <v>8.06</v>
      </c>
      <c r="R38" s="25" t="s">
        <v>141</v>
      </c>
      <c r="S38" s="25">
        <v>63.02</v>
      </c>
      <c r="U38" s="25" t="s">
        <v>141</v>
      </c>
      <c r="V38">
        <v>2</v>
      </c>
      <c r="Y38" t="s">
        <v>21</v>
      </c>
      <c r="Z38" s="49">
        <v>16.661000000000001</v>
      </c>
      <c r="AA38" t="s">
        <v>21</v>
      </c>
      <c r="AB38" s="49">
        <v>53</v>
      </c>
      <c r="AD38" t="s">
        <v>21</v>
      </c>
      <c r="AE38">
        <v>4</v>
      </c>
    </row>
    <row r="39" spans="1:31" ht="15.75" x14ac:dyDescent="0.25">
      <c r="A39" s="2" t="s">
        <v>8</v>
      </c>
      <c r="B39" s="2" t="s">
        <v>9</v>
      </c>
      <c r="C39" s="22">
        <f t="shared" si="0"/>
        <v>128</v>
      </c>
      <c r="D39" s="21"/>
      <c r="E39" s="3">
        <f t="shared" si="2"/>
        <v>400</v>
      </c>
      <c r="F39" s="8"/>
      <c r="I39">
        <f t="shared" si="5"/>
        <v>1</v>
      </c>
      <c r="J39" s="23" t="s">
        <v>77</v>
      </c>
      <c r="K39" s="20">
        <v>0.8</v>
      </c>
      <c r="L39" s="23" t="s">
        <v>79</v>
      </c>
      <c r="M39" s="16">
        <v>2.2000000000000002</v>
      </c>
      <c r="O39" s="25" t="s">
        <v>127</v>
      </c>
      <c r="P39" s="25">
        <v>552.93000000000006</v>
      </c>
      <c r="R39" s="25" t="s">
        <v>127</v>
      </c>
      <c r="S39" s="25">
        <v>1603.94</v>
      </c>
      <c r="U39" s="25" t="s">
        <v>127</v>
      </c>
      <c r="V39">
        <v>5</v>
      </c>
      <c r="Y39" t="s">
        <v>31</v>
      </c>
      <c r="Z39" s="52">
        <v>15.36</v>
      </c>
      <c r="AA39" t="s">
        <v>31</v>
      </c>
      <c r="AB39" s="49">
        <v>48</v>
      </c>
      <c r="AD39" t="s">
        <v>31</v>
      </c>
      <c r="AE39">
        <v>1</v>
      </c>
    </row>
    <row r="40" spans="1:31" ht="15.75" x14ac:dyDescent="0.25">
      <c r="A40" s="2" t="s">
        <v>96</v>
      </c>
      <c r="B40" s="42" t="s">
        <v>97</v>
      </c>
      <c r="C40" s="22"/>
      <c r="D40" s="21">
        <f t="shared" si="1"/>
        <v>266.82899999999995</v>
      </c>
      <c r="E40" s="3"/>
      <c r="F40" s="8">
        <f t="shared" si="3"/>
        <v>1193.3000000000002</v>
      </c>
      <c r="H40">
        <f t="shared" si="4"/>
        <v>12</v>
      </c>
      <c r="J40" s="23" t="s">
        <v>81</v>
      </c>
      <c r="K40" s="16">
        <v>0.64</v>
      </c>
      <c r="L40" s="23" t="s">
        <v>81</v>
      </c>
      <c r="M40" s="16">
        <v>1.2</v>
      </c>
      <c r="O40" s="25" t="s">
        <v>33</v>
      </c>
      <c r="P40" s="25">
        <v>65.39</v>
      </c>
      <c r="R40" s="25" t="s">
        <v>33</v>
      </c>
      <c r="S40" s="25">
        <v>245.268</v>
      </c>
      <c r="U40" s="25" t="s">
        <v>33</v>
      </c>
      <c r="V40">
        <v>6</v>
      </c>
      <c r="Y40" t="s">
        <v>15</v>
      </c>
      <c r="Z40" s="49">
        <v>2.76</v>
      </c>
      <c r="AA40" t="s">
        <v>15</v>
      </c>
      <c r="AB40" s="49">
        <v>12</v>
      </c>
      <c r="AD40" t="s">
        <v>15</v>
      </c>
      <c r="AE40">
        <v>1</v>
      </c>
    </row>
    <row r="41" spans="1:31" ht="15.75" x14ac:dyDescent="0.25">
      <c r="A41" s="2" t="s">
        <v>44</v>
      </c>
      <c r="B41" s="42" t="s">
        <v>45</v>
      </c>
      <c r="C41" s="22">
        <f t="shared" si="0"/>
        <v>152</v>
      </c>
      <c r="D41" s="21">
        <f t="shared" si="1"/>
        <v>242.58699999999999</v>
      </c>
      <c r="E41" s="3">
        <f t="shared" si="2"/>
        <v>434</v>
      </c>
      <c r="F41" s="8">
        <f t="shared" si="3"/>
        <v>1037.2059999999999</v>
      </c>
      <c r="H41">
        <f t="shared" si="4"/>
        <v>24</v>
      </c>
      <c r="I41">
        <f t="shared" si="5"/>
        <v>2</v>
      </c>
      <c r="O41" s="25" t="s">
        <v>13</v>
      </c>
      <c r="P41" s="25">
        <v>478.67200000000003</v>
      </c>
      <c r="R41" s="25" t="s">
        <v>13</v>
      </c>
      <c r="S41" s="25">
        <v>1913.6420000000001</v>
      </c>
      <c r="U41" s="25" t="s">
        <v>13</v>
      </c>
      <c r="V41">
        <v>15</v>
      </c>
      <c r="Y41" t="s">
        <v>79</v>
      </c>
      <c r="Z41" s="11">
        <v>0.83199999999999996</v>
      </c>
      <c r="AA41" t="s">
        <v>79</v>
      </c>
      <c r="AB41" s="11">
        <v>2.2000000000000002</v>
      </c>
      <c r="AD41" t="s">
        <v>79</v>
      </c>
      <c r="AE41">
        <v>1</v>
      </c>
    </row>
    <row r="42" spans="1:31" ht="15.75" x14ac:dyDescent="0.25">
      <c r="A42" s="2" t="s">
        <v>160</v>
      </c>
      <c r="B42" s="42" t="s">
        <v>161</v>
      </c>
      <c r="C42" s="22"/>
      <c r="D42" s="21">
        <f t="shared" si="1"/>
        <v>19.024000000000001</v>
      </c>
      <c r="E42" s="3"/>
      <c r="F42" s="8">
        <f t="shared" si="3"/>
        <v>93.173000000000002</v>
      </c>
      <c r="H42">
        <f t="shared" si="4"/>
        <v>2</v>
      </c>
      <c r="K42" s="26">
        <f>SUM(K2:K41)</f>
        <v>13759.307000000001</v>
      </c>
      <c r="M42" s="26">
        <f>SUM(M2:M41)</f>
        <v>48694.38</v>
      </c>
      <c r="O42" s="25" t="s">
        <v>67</v>
      </c>
      <c r="P42" s="25">
        <v>158.96</v>
      </c>
      <c r="R42" s="25" t="s">
        <v>67</v>
      </c>
      <c r="S42" s="25">
        <v>764.06</v>
      </c>
      <c r="U42" s="25" t="s">
        <v>67</v>
      </c>
      <c r="V42">
        <v>4</v>
      </c>
      <c r="Y42" t="s">
        <v>77</v>
      </c>
      <c r="Z42" s="11">
        <v>1.07</v>
      </c>
      <c r="AA42" t="s">
        <v>77</v>
      </c>
      <c r="AB42" s="11">
        <v>3</v>
      </c>
      <c r="AD42" t="s">
        <v>77</v>
      </c>
      <c r="AE42">
        <v>1</v>
      </c>
    </row>
    <row r="43" spans="1:31" ht="15.75" x14ac:dyDescent="0.25">
      <c r="A43" s="2" t="s">
        <v>136</v>
      </c>
      <c r="B43" s="42" t="s">
        <v>137</v>
      </c>
      <c r="C43" s="22"/>
      <c r="D43" s="21">
        <f t="shared" si="1"/>
        <v>50.253000000000007</v>
      </c>
      <c r="E43" s="3"/>
      <c r="F43" s="8">
        <f t="shared" si="3"/>
        <v>210.53000000000003</v>
      </c>
      <c r="H43">
        <f t="shared" si="4"/>
        <v>5</v>
      </c>
      <c r="O43" s="25" t="s">
        <v>77</v>
      </c>
      <c r="P43" s="25">
        <v>162.5</v>
      </c>
      <c r="R43" s="25" t="s">
        <v>77</v>
      </c>
      <c r="S43" s="25">
        <v>573.1049999999999</v>
      </c>
      <c r="U43" s="25" t="s">
        <v>77</v>
      </c>
      <c r="V43">
        <v>10</v>
      </c>
      <c r="Y43" t="s">
        <v>81</v>
      </c>
      <c r="Z43">
        <v>0.64</v>
      </c>
      <c r="AA43" t="s">
        <v>81</v>
      </c>
      <c r="AB43">
        <v>1.2</v>
      </c>
      <c r="AD43" t="s">
        <v>81</v>
      </c>
      <c r="AE43">
        <v>1</v>
      </c>
    </row>
    <row r="44" spans="1:31" ht="15.75" x14ac:dyDescent="0.25">
      <c r="A44" s="2" t="s">
        <v>138</v>
      </c>
      <c r="B44" s="42" t="s">
        <v>139</v>
      </c>
      <c r="C44" s="22"/>
      <c r="D44" s="21">
        <f t="shared" si="1"/>
        <v>71.335999999999999</v>
      </c>
      <c r="E44" s="3"/>
      <c r="F44" s="8">
        <f t="shared" si="3"/>
        <v>250.43</v>
      </c>
      <c r="H44">
        <f t="shared" si="4"/>
        <v>3</v>
      </c>
      <c r="O44" s="25" t="s">
        <v>91</v>
      </c>
      <c r="P44" s="25">
        <v>605.76599999999974</v>
      </c>
      <c r="R44" s="25" t="s">
        <v>91</v>
      </c>
      <c r="S44" s="25">
        <v>2104.9110000000001</v>
      </c>
      <c r="U44" s="25" t="s">
        <v>91</v>
      </c>
      <c r="V44">
        <v>51</v>
      </c>
    </row>
    <row r="45" spans="1:31" ht="15.75" x14ac:dyDescent="0.25">
      <c r="A45" s="2" t="s">
        <v>106</v>
      </c>
      <c r="B45" s="42" t="s">
        <v>107</v>
      </c>
      <c r="C45" s="22"/>
      <c r="D45" s="21">
        <f t="shared" si="1"/>
        <v>34.33</v>
      </c>
      <c r="E45" s="3"/>
      <c r="F45" s="8">
        <f t="shared" si="3"/>
        <v>92.42</v>
      </c>
      <c r="H45">
        <f t="shared" si="4"/>
        <v>4</v>
      </c>
      <c r="O45" s="25" t="s">
        <v>119</v>
      </c>
      <c r="P45" s="25">
        <v>377.22300000000001</v>
      </c>
      <c r="R45" s="25" t="s">
        <v>119</v>
      </c>
      <c r="S45" s="25">
        <v>1358.6039999999998</v>
      </c>
      <c r="U45" s="25" t="s">
        <v>119</v>
      </c>
      <c r="V45">
        <v>13</v>
      </c>
      <c r="Z45" s="11">
        <f>SUM(Z2:Z44)</f>
        <v>13770.948000000002</v>
      </c>
      <c r="AB45" s="11">
        <f>SUM(AB2:AB44)</f>
        <v>48788.499999999993</v>
      </c>
      <c r="AE45">
        <f>SUM(AE2:AE44)</f>
        <v>69</v>
      </c>
    </row>
    <row r="46" spans="1:31" ht="15.75" x14ac:dyDescent="0.25">
      <c r="A46" s="2" t="s">
        <v>120</v>
      </c>
      <c r="B46" s="42" t="s">
        <v>121</v>
      </c>
      <c r="C46" s="22"/>
      <c r="D46" s="21">
        <f t="shared" si="1"/>
        <v>97.632000000000005</v>
      </c>
      <c r="E46" s="3"/>
      <c r="F46" s="8">
        <f t="shared" si="3"/>
        <v>324.53699999999998</v>
      </c>
      <c r="H46">
        <f t="shared" si="4"/>
        <v>12</v>
      </c>
      <c r="O46" s="25" t="s">
        <v>23</v>
      </c>
      <c r="P46" s="25">
        <v>1095.1859999999997</v>
      </c>
      <c r="R46" s="25" t="s">
        <v>23</v>
      </c>
      <c r="S46" s="25">
        <v>3758.7650000000008</v>
      </c>
      <c r="U46" s="25" t="s">
        <v>23</v>
      </c>
      <c r="V46">
        <v>44</v>
      </c>
    </row>
    <row r="47" spans="1:31" ht="15.75" x14ac:dyDescent="0.25">
      <c r="A47" s="2" t="s">
        <v>140</v>
      </c>
      <c r="B47" s="42" t="s">
        <v>141</v>
      </c>
      <c r="C47" s="22"/>
      <c r="D47" s="21">
        <f t="shared" si="1"/>
        <v>8.06</v>
      </c>
      <c r="E47" s="3"/>
      <c r="F47" s="8">
        <f t="shared" si="3"/>
        <v>63.02</v>
      </c>
      <c r="H47">
        <f t="shared" si="4"/>
        <v>2</v>
      </c>
      <c r="O47" s="25" t="s">
        <v>111</v>
      </c>
      <c r="P47" s="25">
        <v>368.4140000000001</v>
      </c>
      <c r="R47" s="25" t="s">
        <v>111</v>
      </c>
      <c r="S47" s="25">
        <v>1434.3450000000003</v>
      </c>
      <c r="U47" s="25" t="s">
        <v>111</v>
      </c>
      <c r="V47">
        <v>18</v>
      </c>
    </row>
    <row r="48" spans="1:31" ht="15.75" x14ac:dyDescent="0.25">
      <c r="A48" s="2" t="s">
        <v>126</v>
      </c>
      <c r="B48" s="42" t="s">
        <v>127</v>
      </c>
      <c r="C48" s="22"/>
      <c r="D48" s="21">
        <f t="shared" si="1"/>
        <v>552.93000000000006</v>
      </c>
      <c r="E48" s="3"/>
      <c r="F48" s="8">
        <f t="shared" si="3"/>
        <v>1603.94</v>
      </c>
      <c r="H48">
        <f t="shared" si="4"/>
        <v>5</v>
      </c>
      <c r="O48" s="25" t="s">
        <v>65</v>
      </c>
      <c r="P48" s="25">
        <v>761.05600000000004</v>
      </c>
      <c r="R48" s="25" t="s">
        <v>65</v>
      </c>
      <c r="S48" s="25">
        <v>2346.6729999999998</v>
      </c>
      <c r="U48" s="25" t="s">
        <v>65</v>
      </c>
      <c r="V48">
        <v>32</v>
      </c>
    </row>
    <row r="49" spans="1:22" ht="15.75" x14ac:dyDescent="0.25">
      <c r="A49" s="2" t="s">
        <v>32</v>
      </c>
      <c r="B49" s="42" t="s">
        <v>33</v>
      </c>
      <c r="C49" s="22">
        <f t="shared" si="0"/>
        <v>1327.95</v>
      </c>
      <c r="D49" s="21">
        <f t="shared" si="1"/>
        <v>65.39</v>
      </c>
      <c r="E49" s="3">
        <f t="shared" si="2"/>
        <v>3456</v>
      </c>
      <c r="F49" s="8">
        <f t="shared" si="3"/>
        <v>245.268</v>
      </c>
      <c r="H49">
        <f t="shared" si="4"/>
        <v>6</v>
      </c>
      <c r="I49">
        <f t="shared" si="5"/>
        <v>4</v>
      </c>
      <c r="O49" s="25" t="s">
        <v>61</v>
      </c>
      <c r="P49" s="25">
        <v>271.62</v>
      </c>
      <c r="R49" s="25" t="s">
        <v>61</v>
      </c>
      <c r="S49" s="25">
        <v>819.18600000000015</v>
      </c>
      <c r="U49" s="25" t="s">
        <v>61</v>
      </c>
      <c r="V49">
        <v>11</v>
      </c>
    </row>
    <row r="50" spans="1:22" ht="15.75" x14ac:dyDescent="0.25">
      <c r="A50" s="2" t="s">
        <v>12</v>
      </c>
      <c r="B50" s="42" t="s">
        <v>13</v>
      </c>
      <c r="C50" s="22">
        <f t="shared" si="0"/>
        <v>122.52500000000001</v>
      </c>
      <c r="D50" s="21">
        <f t="shared" si="1"/>
        <v>478.67200000000003</v>
      </c>
      <c r="E50" s="3">
        <f t="shared" si="2"/>
        <v>696</v>
      </c>
      <c r="F50" s="8">
        <f t="shared" si="3"/>
        <v>1913.6420000000001</v>
      </c>
      <c r="H50">
        <f t="shared" si="4"/>
        <v>15</v>
      </c>
      <c r="I50">
        <f t="shared" si="5"/>
        <v>3</v>
      </c>
      <c r="O50" s="25" t="s">
        <v>55</v>
      </c>
      <c r="P50" s="25">
        <v>791.66000000000008</v>
      </c>
      <c r="R50" s="25" t="s">
        <v>55</v>
      </c>
      <c r="S50" s="25">
        <v>2638.6889999999999</v>
      </c>
      <c r="U50" s="25" t="s">
        <v>55</v>
      </c>
      <c r="V50">
        <v>29</v>
      </c>
    </row>
    <row r="51" spans="1:22" ht="15.75" x14ac:dyDescent="0.25">
      <c r="A51" s="2" t="s">
        <v>66</v>
      </c>
      <c r="B51" s="42" t="s">
        <v>67</v>
      </c>
      <c r="C51" s="22">
        <f t="shared" si="0"/>
        <v>210.8</v>
      </c>
      <c r="D51" s="21">
        <f t="shared" si="1"/>
        <v>158.96</v>
      </c>
      <c r="E51" s="3">
        <f t="shared" si="2"/>
        <v>473</v>
      </c>
      <c r="F51" s="8">
        <f t="shared" si="3"/>
        <v>764.06</v>
      </c>
      <c r="H51">
        <f t="shared" si="4"/>
        <v>4</v>
      </c>
      <c r="I51">
        <f t="shared" si="5"/>
        <v>1</v>
      </c>
      <c r="O51" s="25" t="s">
        <v>11</v>
      </c>
      <c r="P51" s="25">
        <v>274.85199999999998</v>
      </c>
      <c r="R51" s="25" t="s">
        <v>11</v>
      </c>
      <c r="S51" s="25">
        <v>1001.3089999999999</v>
      </c>
      <c r="U51" s="25" t="s">
        <v>11</v>
      </c>
      <c r="V51">
        <v>13</v>
      </c>
    </row>
    <row r="52" spans="1:22" ht="15.75" x14ac:dyDescent="0.25">
      <c r="A52" s="2" t="s">
        <v>76</v>
      </c>
      <c r="B52" s="42" t="s">
        <v>77</v>
      </c>
      <c r="C52" s="22">
        <f t="shared" si="0"/>
        <v>1.07</v>
      </c>
      <c r="D52" s="21">
        <f t="shared" si="1"/>
        <v>162.5</v>
      </c>
      <c r="E52" s="3">
        <f t="shared" si="2"/>
        <v>3</v>
      </c>
      <c r="F52" s="8">
        <f t="shared" si="3"/>
        <v>573.1049999999999</v>
      </c>
      <c r="H52">
        <f t="shared" si="4"/>
        <v>10</v>
      </c>
      <c r="I52">
        <f t="shared" si="5"/>
        <v>1</v>
      </c>
      <c r="O52" s="25" t="s">
        <v>105</v>
      </c>
      <c r="P52" s="25">
        <v>26.118000000000002</v>
      </c>
      <c r="R52" s="25" t="s">
        <v>105</v>
      </c>
      <c r="S52" s="25">
        <v>102.58800000000001</v>
      </c>
      <c r="U52" s="25" t="s">
        <v>105</v>
      </c>
      <c r="V52">
        <v>4</v>
      </c>
    </row>
    <row r="53" spans="1:22" ht="15.75" x14ac:dyDescent="0.25">
      <c r="A53" s="2" t="s">
        <v>90</v>
      </c>
      <c r="B53" s="42" t="s">
        <v>91</v>
      </c>
      <c r="C53" s="22"/>
      <c r="D53" s="21">
        <f t="shared" si="1"/>
        <v>605.76599999999974</v>
      </c>
      <c r="E53" s="3"/>
      <c r="F53" s="8">
        <f t="shared" si="3"/>
        <v>2104.9110000000001</v>
      </c>
      <c r="H53">
        <f t="shared" si="4"/>
        <v>51</v>
      </c>
      <c r="O53" s="25" t="s">
        <v>31</v>
      </c>
      <c r="P53" s="25">
        <v>230.50139999999999</v>
      </c>
      <c r="R53" s="25" t="s">
        <v>31</v>
      </c>
      <c r="S53" s="25">
        <v>820.54099999999994</v>
      </c>
      <c r="U53" s="25" t="s">
        <v>31</v>
      </c>
      <c r="V53">
        <v>9</v>
      </c>
    </row>
    <row r="54" spans="1:22" ht="15.75" x14ac:dyDescent="0.25">
      <c r="A54" s="2" t="s">
        <v>118</v>
      </c>
      <c r="B54" s="42" t="s">
        <v>119</v>
      </c>
      <c r="C54" s="22">
        <f t="shared" si="0"/>
        <v>61.35</v>
      </c>
      <c r="D54" s="21">
        <f t="shared" si="1"/>
        <v>377.22300000000001</v>
      </c>
      <c r="E54" s="3">
        <f t="shared" si="2"/>
        <v>200</v>
      </c>
      <c r="F54" s="8">
        <f t="shared" si="3"/>
        <v>1358.6039999999998</v>
      </c>
      <c r="H54">
        <f t="shared" si="4"/>
        <v>13</v>
      </c>
      <c r="I54">
        <f t="shared" si="5"/>
        <v>1</v>
      </c>
      <c r="O54" s="25" t="s">
        <v>15</v>
      </c>
      <c r="P54" s="25">
        <v>19.824999999999999</v>
      </c>
      <c r="R54" s="25" t="s">
        <v>15</v>
      </c>
      <c r="S54" s="25">
        <v>76.180000000000007</v>
      </c>
      <c r="U54" s="25" t="s">
        <v>15</v>
      </c>
      <c r="V54">
        <v>2</v>
      </c>
    </row>
    <row r="55" spans="1:22" ht="15.75" x14ac:dyDescent="0.25">
      <c r="A55" s="2" t="s">
        <v>22</v>
      </c>
      <c r="B55" s="42" t="s">
        <v>23</v>
      </c>
      <c r="C55" s="22">
        <f t="shared" si="0"/>
        <v>74.5</v>
      </c>
      <c r="D55" s="21">
        <f t="shared" si="1"/>
        <v>1095.1859999999997</v>
      </c>
      <c r="E55" s="3">
        <f t="shared" si="2"/>
        <v>314</v>
      </c>
      <c r="F55" s="8">
        <f t="shared" si="3"/>
        <v>3758.7650000000008</v>
      </c>
      <c r="H55">
        <f t="shared" si="4"/>
        <v>44</v>
      </c>
      <c r="I55">
        <f t="shared" si="5"/>
        <v>1</v>
      </c>
      <c r="O55" s="25" t="s">
        <v>135</v>
      </c>
      <c r="P55" s="25">
        <v>235.90799999999999</v>
      </c>
      <c r="R55" s="25" t="s">
        <v>135</v>
      </c>
      <c r="S55" s="25">
        <v>666.71</v>
      </c>
      <c r="U55" s="25" t="s">
        <v>135</v>
      </c>
      <c r="V55">
        <v>6</v>
      </c>
    </row>
    <row r="56" spans="1:22" ht="15.75" x14ac:dyDescent="0.25">
      <c r="A56" s="2" t="s">
        <v>110</v>
      </c>
      <c r="B56" s="42" t="s">
        <v>111</v>
      </c>
      <c r="C56" s="22"/>
      <c r="D56" s="21">
        <f t="shared" si="1"/>
        <v>368.4140000000001</v>
      </c>
      <c r="E56" s="3"/>
      <c r="F56" s="8">
        <f t="shared" si="3"/>
        <v>1434.3450000000003</v>
      </c>
      <c r="H56">
        <f t="shared" si="4"/>
        <v>18</v>
      </c>
      <c r="O56" s="25" t="s">
        <v>79</v>
      </c>
      <c r="P56" s="25">
        <v>62.577000000000012</v>
      </c>
      <c r="R56" s="25" t="s">
        <v>79</v>
      </c>
      <c r="S56" s="25">
        <v>297.42099999999988</v>
      </c>
      <c r="U56" s="25" t="s">
        <v>79</v>
      </c>
      <c r="V56">
        <v>13</v>
      </c>
    </row>
    <row r="57" spans="1:22" ht="15.75" x14ac:dyDescent="0.25">
      <c r="A57" s="2" t="s">
        <v>64</v>
      </c>
      <c r="B57" s="42" t="s">
        <v>65</v>
      </c>
      <c r="C57" s="22">
        <f t="shared" si="0"/>
        <v>1085.2</v>
      </c>
      <c r="D57" s="21">
        <f t="shared" si="1"/>
        <v>761.05600000000004</v>
      </c>
      <c r="E57" s="3">
        <f t="shared" si="2"/>
        <v>3600.87</v>
      </c>
      <c r="F57" s="8">
        <f t="shared" si="3"/>
        <v>2346.6729999999998</v>
      </c>
      <c r="H57">
        <f t="shared" si="4"/>
        <v>32</v>
      </c>
      <c r="I57">
        <f t="shared" si="5"/>
        <v>3</v>
      </c>
      <c r="O57" s="25" t="s">
        <v>29</v>
      </c>
      <c r="P57" s="25">
        <v>952.08500000000004</v>
      </c>
      <c r="R57" s="25" t="s">
        <v>29</v>
      </c>
      <c r="S57" s="25">
        <v>2383.19</v>
      </c>
      <c r="U57" s="25" t="s">
        <v>29</v>
      </c>
      <c r="V57">
        <v>10</v>
      </c>
    </row>
    <row r="58" spans="1:22" ht="15.75" x14ac:dyDescent="0.25">
      <c r="A58" s="2" t="s">
        <v>60</v>
      </c>
      <c r="B58" s="42" t="s">
        <v>61</v>
      </c>
      <c r="C58" s="22">
        <f t="shared" si="0"/>
        <v>188.2</v>
      </c>
      <c r="D58" s="21">
        <f t="shared" si="1"/>
        <v>271.62</v>
      </c>
      <c r="E58" s="3">
        <f t="shared" si="2"/>
        <v>520.28</v>
      </c>
      <c r="F58" s="8">
        <f t="shared" si="3"/>
        <v>819.18600000000015</v>
      </c>
      <c r="H58">
        <f t="shared" si="4"/>
        <v>11</v>
      </c>
      <c r="I58">
        <f t="shared" si="5"/>
        <v>2</v>
      </c>
      <c r="O58" s="25" t="s">
        <v>57</v>
      </c>
      <c r="P58" s="25">
        <v>1178.2860000000001</v>
      </c>
      <c r="R58" s="25" t="s">
        <v>57</v>
      </c>
      <c r="S58" s="25">
        <v>2874.8900000000003</v>
      </c>
      <c r="U58" s="25" t="s">
        <v>57</v>
      </c>
      <c r="V58">
        <v>5</v>
      </c>
    </row>
    <row r="59" spans="1:22" ht="15.75" x14ac:dyDescent="0.25">
      <c r="A59" s="2" t="s">
        <v>54</v>
      </c>
      <c r="B59" s="42" t="s">
        <v>55</v>
      </c>
      <c r="C59" s="22">
        <f t="shared" si="0"/>
        <v>20.9</v>
      </c>
      <c r="D59" s="21">
        <f t="shared" si="1"/>
        <v>791.66000000000008</v>
      </c>
      <c r="E59" s="3">
        <f t="shared" si="2"/>
        <v>36</v>
      </c>
      <c r="F59" s="8">
        <f t="shared" si="3"/>
        <v>2638.6889999999999</v>
      </c>
      <c r="H59">
        <f t="shared" si="4"/>
        <v>29</v>
      </c>
      <c r="I59">
        <f t="shared" si="5"/>
        <v>1</v>
      </c>
      <c r="O59" s="25" t="s">
        <v>63</v>
      </c>
      <c r="P59" s="25">
        <v>86.555999999999997</v>
      </c>
      <c r="R59" s="25" t="s">
        <v>63</v>
      </c>
      <c r="S59" s="25">
        <v>338.75</v>
      </c>
      <c r="U59" s="25" t="s">
        <v>63</v>
      </c>
      <c r="V59">
        <v>3</v>
      </c>
    </row>
    <row r="60" spans="1:22" ht="15.75" x14ac:dyDescent="0.25">
      <c r="A60" s="2" t="s">
        <v>10</v>
      </c>
      <c r="B60" s="42" t="s">
        <v>11</v>
      </c>
      <c r="C60" s="22">
        <f t="shared" si="0"/>
        <v>18.04</v>
      </c>
      <c r="D60" s="21">
        <f t="shared" si="1"/>
        <v>274.85199999999998</v>
      </c>
      <c r="E60" s="3">
        <f t="shared" si="2"/>
        <v>69</v>
      </c>
      <c r="F60" s="8">
        <f t="shared" si="3"/>
        <v>1001.3089999999999</v>
      </c>
      <c r="H60">
        <f t="shared" si="4"/>
        <v>13</v>
      </c>
      <c r="I60">
        <f t="shared" si="5"/>
        <v>2</v>
      </c>
      <c r="O60" s="25" t="s">
        <v>21</v>
      </c>
      <c r="P60" s="25">
        <v>66.01400000000001</v>
      </c>
      <c r="R60" s="25" t="s">
        <v>21</v>
      </c>
      <c r="S60" s="25">
        <v>271.32499999999999</v>
      </c>
      <c r="U60" s="25" t="s">
        <v>21</v>
      </c>
      <c r="V60">
        <v>5</v>
      </c>
    </row>
    <row r="61" spans="1:22" ht="15.75" x14ac:dyDescent="0.25">
      <c r="A61" s="2" t="s">
        <v>104</v>
      </c>
      <c r="B61" s="42" t="s">
        <v>105</v>
      </c>
      <c r="C61" s="22"/>
      <c r="D61" s="21">
        <f t="shared" si="1"/>
        <v>26.118000000000002</v>
      </c>
      <c r="E61" s="3"/>
      <c r="F61" s="8">
        <f t="shared" si="3"/>
        <v>102.58800000000001</v>
      </c>
      <c r="H61">
        <f t="shared" si="4"/>
        <v>4</v>
      </c>
      <c r="O61" s="25" t="s">
        <v>71</v>
      </c>
      <c r="P61" s="25">
        <v>293.05799999999999</v>
      </c>
      <c r="R61" s="25" t="s">
        <v>71</v>
      </c>
      <c r="S61" s="25">
        <v>902.95699999999999</v>
      </c>
      <c r="U61" s="25" t="s">
        <v>71</v>
      </c>
      <c r="V61">
        <v>5</v>
      </c>
    </row>
    <row r="62" spans="1:22" ht="15.75" x14ac:dyDescent="0.25">
      <c r="A62" s="2" t="s">
        <v>162</v>
      </c>
      <c r="B62" s="2" t="s">
        <v>163</v>
      </c>
      <c r="C62" s="22"/>
      <c r="D62" s="21"/>
      <c r="E62" s="3"/>
      <c r="F62" s="8"/>
      <c r="O62" s="25" t="s">
        <v>99</v>
      </c>
      <c r="P62" s="25">
        <v>30.834999999999997</v>
      </c>
      <c r="R62" s="25" t="s">
        <v>99</v>
      </c>
      <c r="S62" s="25">
        <v>97.304000000000002</v>
      </c>
      <c r="U62" s="25" t="s">
        <v>99</v>
      </c>
      <c r="V62">
        <v>3</v>
      </c>
    </row>
    <row r="63" spans="1:22" ht="15.75" x14ac:dyDescent="0.25">
      <c r="A63" s="2" t="s">
        <v>30</v>
      </c>
      <c r="B63" s="42" t="s">
        <v>31</v>
      </c>
      <c r="C63" s="22">
        <f t="shared" si="0"/>
        <v>15.36</v>
      </c>
      <c r="D63" s="21">
        <f t="shared" si="1"/>
        <v>230.50139999999999</v>
      </c>
      <c r="E63" s="3">
        <f t="shared" si="2"/>
        <v>48</v>
      </c>
      <c r="F63" s="8">
        <f t="shared" si="3"/>
        <v>820.54099999999994</v>
      </c>
      <c r="H63">
        <f t="shared" si="4"/>
        <v>9</v>
      </c>
      <c r="I63">
        <f t="shared" si="5"/>
        <v>1</v>
      </c>
      <c r="O63" s="25" t="s">
        <v>101</v>
      </c>
      <c r="P63" s="25">
        <v>58.442000000000007</v>
      </c>
      <c r="R63" s="25" t="s">
        <v>101</v>
      </c>
      <c r="S63" s="25">
        <v>195.85599999999999</v>
      </c>
      <c r="U63" s="25" t="s">
        <v>101</v>
      </c>
      <c r="V63">
        <v>4</v>
      </c>
    </row>
    <row r="64" spans="1:22" ht="15.75" x14ac:dyDescent="0.25">
      <c r="A64" s="2" t="s">
        <v>14</v>
      </c>
      <c r="B64" s="42" t="s">
        <v>15</v>
      </c>
      <c r="C64" s="22">
        <f t="shared" si="0"/>
        <v>2.76</v>
      </c>
      <c r="D64" s="21">
        <f t="shared" si="1"/>
        <v>19.824999999999999</v>
      </c>
      <c r="E64" s="3">
        <f t="shared" si="2"/>
        <v>12</v>
      </c>
      <c r="F64" s="8">
        <f t="shared" si="3"/>
        <v>76.180000000000007</v>
      </c>
      <c r="H64">
        <f t="shared" si="4"/>
        <v>2</v>
      </c>
      <c r="I64">
        <f t="shared" si="5"/>
        <v>1</v>
      </c>
      <c r="O64" s="25" t="s">
        <v>129</v>
      </c>
      <c r="P64" s="25">
        <v>2.5649999999999999</v>
      </c>
      <c r="R64" s="25" t="s">
        <v>129</v>
      </c>
      <c r="S64" s="25">
        <v>11.46</v>
      </c>
      <c r="U64" s="25" t="s">
        <v>129</v>
      </c>
      <c r="V64">
        <v>2</v>
      </c>
    </row>
    <row r="65" spans="1:22" ht="15.75" x14ac:dyDescent="0.25">
      <c r="A65" s="2" t="s">
        <v>134</v>
      </c>
      <c r="B65" s="42" t="s">
        <v>135</v>
      </c>
      <c r="C65" s="22"/>
      <c r="D65" s="21">
        <f t="shared" si="1"/>
        <v>235.90799999999999</v>
      </c>
      <c r="E65" s="3"/>
      <c r="F65" s="8">
        <f t="shared" si="3"/>
        <v>666.71</v>
      </c>
      <c r="H65">
        <f t="shared" si="4"/>
        <v>6</v>
      </c>
      <c r="O65" s="25" t="s">
        <v>103</v>
      </c>
      <c r="P65" s="25">
        <v>222.09800000000001</v>
      </c>
      <c r="R65" s="25" t="s">
        <v>103</v>
      </c>
      <c r="S65" s="25">
        <v>880.2600000000001</v>
      </c>
      <c r="U65" s="25" t="s">
        <v>103</v>
      </c>
      <c r="V65">
        <v>16</v>
      </c>
    </row>
    <row r="66" spans="1:22" ht="15.75" x14ac:dyDescent="0.25">
      <c r="A66" s="2" t="s">
        <v>78</v>
      </c>
      <c r="B66" s="42" t="s">
        <v>79</v>
      </c>
      <c r="C66" s="22">
        <f t="shared" si="0"/>
        <v>0.83199999999999996</v>
      </c>
      <c r="D66" s="21">
        <f t="shared" si="1"/>
        <v>62.577000000000012</v>
      </c>
      <c r="E66" s="3">
        <f t="shared" si="2"/>
        <v>2.2000000000000002</v>
      </c>
      <c r="F66" s="8">
        <f t="shared" si="3"/>
        <v>297.42099999999988</v>
      </c>
      <c r="H66">
        <f t="shared" si="4"/>
        <v>13</v>
      </c>
      <c r="I66">
        <f t="shared" si="5"/>
        <v>1</v>
      </c>
      <c r="O66" s="25" t="s">
        <v>47</v>
      </c>
      <c r="P66" s="25">
        <v>672</v>
      </c>
      <c r="R66" s="25" t="s">
        <v>47</v>
      </c>
      <c r="S66" s="25">
        <v>2500</v>
      </c>
      <c r="U66" s="25" t="s">
        <v>47</v>
      </c>
      <c r="V66">
        <v>1</v>
      </c>
    </row>
    <row r="67" spans="1:22" ht="15.75" x14ac:dyDescent="0.25">
      <c r="A67" s="2" t="s">
        <v>28</v>
      </c>
      <c r="B67" s="42" t="s">
        <v>29</v>
      </c>
      <c r="C67" s="22">
        <f t="shared" ref="C67:C81" si="8">VLOOKUP(B67,Y:Z,2,FALSE)</f>
        <v>1330</v>
      </c>
      <c r="D67" s="21">
        <f t="shared" ref="D67:D82" si="9">VLOOKUP(B67,O:P,2,FALSE)</f>
        <v>952.08500000000004</v>
      </c>
      <c r="E67" s="3">
        <f t="shared" ref="E67:E81" si="10">VLOOKUP(B67,AA:AB,2,FALSE)</f>
        <v>6600</v>
      </c>
      <c r="F67" s="8">
        <f t="shared" ref="F67:F82" si="11">VLOOKUP(B67,R:S,2,FALSE)</f>
        <v>2383.19</v>
      </c>
      <c r="H67">
        <f t="shared" ref="H67:H82" si="12">VLOOKUP(B67,U:V,2,FALSE)</f>
        <v>10</v>
      </c>
      <c r="I67">
        <f t="shared" ref="I67:I81" si="13">VLOOKUP(B67,AD:AE,2,FALSE)</f>
        <v>1</v>
      </c>
      <c r="O67" t="s">
        <v>39</v>
      </c>
      <c r="P67">
        <v>47.152999999999999</v>
      </c>
      <c r="R67" t="s">
        <v>39</v>
      </c>
      <c r="S67">
        <v>150.095</v>
      </c>
      <c r="U67" t="s">
        <v>39</v>
      </c>
      <c r="V67">
        <v>3</v>
      </c>
    </row>
    <row r="68" spans="1:22" ht="15.75" x14ac:dyDescent="0.25">
      <c r="A68" s="2" t="s">
        <v>56</v>
      </c>
      <c r="B68" s="42" t="s">
        <v>57</v>
      </c>
      <c r="C68" s="22">
        <f t="shared" si="8"/>
        <v>308</v>
      </c>
      <c r="D68" s="21">
        <f t="shared" si="9"/>
        <v>1178.2860000000001</v>
      </c>
      <c r="E68" s="3">
        <f t="shared" si="10"/>
        <v>863</v>
      </c>
      <c r="F68" s="8">
        <f t="shared" si="11"/>
        <v>2874.8900000000003</v>
      </c>
      <c r="H68">
        <f t="shared" si="12"/>
        <v>5</v>
      </c>
      <c r="I68">
        <f t="shared" si="13"/>
        <v>2</v>
      </c>
      <c r="O68" t="s">
        <v>59</v>
      </c>
      <c r="P68">
        <v>52</v>
      </c>
      <c r="R68" t="s">
        <v>59</v>
      </c>
      <c r="S68">
        <v>225.34</v>
      </c>
      <c r="U68" t="s">
        <v>59</v>
      </c>
      <c r="V68">
        <v>1</v>
      </c>
    </row>
    <row r="69" spans="1:22" ht="15.75" x14ac:dyDescent="0.25">
      <c r="A69" s="2" t="s">
        <v>62</v>
      </c>
      <c r="B69" s="42" t="s">
        <v>63</v>
      </c>
      <c r="C69" s="22">
        <f t="shared" si="8"/>
        <v>19.2</v>
      </c>
      <c r="D69" s="21">
        <f t="shared" si="9"/>
        <v>86.555999999999997</v>
      </c>
      <c r="E69" s="3">
        <f t="shared" si="10"/>
        <v>78</v>
      </c>
      <c r="F69" s="8">
        <f t="shared" si="11"/>
        <v>338.75</v>
      </c>
      <c r="H69">
        <f t="shared" si="12"/>
        <v>3</v>
      </c>
      <c r="I69">
        <f t="shared" si="13"/>
        <v>1</v>
      </c>
      <c r="O69" t="s">
        <v>81</v>
      </c>
      <c r="P69">
        <v>18.181000000000001</v>
      </c>
      <c r="R69" t="s">
        <v>81</v>
      </c>
      <c r="S69">
        <v>65.882000000000005</v>
      </c>
      <c r="U69" t="s">
        <v>81</v>
      </c>
      <c r="V69">
        <v>3</v>
      </c>
    </row>
    <row r="70" spans="1:22" ht="15.75" x14ac:dyDescent="0.25">
      <c r="A70" s="2" t="s">
        <v>20</v>
      </c>
      <c r="B70" s="42" t="s">
        <v>21</v>
      </c>
      <c r="C70" s="22">
        <f t="shared" si="8"/>
        <v>16.661000000000001</v>
      </c>
      <c r="D70" s="21">
        <f t="shared" si="9"/>
        <v>66.01400000000001</v>
      </c>
      <c r="E70" s="3">
        <f t="shared" si="10"/>
        <v>53</v>
      </c>
      <c r="F70" s="8">
        <f t="shared" si="11"/>
        <v>271.32499999999999</v>
      </c>
      <c r="H70">
        <f t="shared" si="12"/>
        <v>5</v>
      </c>
      <c r="I70">
        <f t="shared" si="13"/>
        <v>4</v>
      </c>
      <c r="O70" t="s">
        <v>123</v>
      </c>
      <c r="P70">
        <v>794.58899999999994</v>
      </c>
      <c r="Q70">
        <f t="shared" ref="Q70:T70" si="14">SUM(Q2:Q69)</f>
        <v>0</v>
      </c>
      <c r="R70" t="s">
        <v>123</v>
      </c>
      <c r="S70">
        <v>2355.15</v>
      </c>
      <c r="T70">
        <f t="shared" si="14"/>
        <v>0</v>
      </c>
      <c r="U70" t="s">
        <v>123</v>
      </c>
      <c r="V70">
        <v>6</v>
      </c>
    </row>
    <row r="71" spans="1:22" ht="15.75" x14ac:dyDescent="0.25">
      <c r="A71" s="2" t="s">
        <v>70</v>
      </c>
      <c r="B71" s="42" t="s">
        <v>71</v>
      </c>
      <c r="C71" s="22">
        <f t="shared" si="8"/>
        <v>160</v>
      </c>
      <c r="D71" s="21">
        <f t="shared" si="9"/>
        <v>293.05799999999999</v>
      </c>
      <c r="E71" s="3">
        <f t="shared" si="10"/>
        <v>488</v>
      </c>
      <c r="F71" s="8">
        <f t="shared" si="11"/>
        <v>902.95699999999999</v>
      </c>
      <c r="H71">
        <f t="shared" si="12"/>
        <v>5</v>
      </c>
      <c r="I71">
        <f t="shared" si="13"/>
        <v>1</v>
      </c>
      <c r="O71" t="s">
        <v>179</v>
      </c>
      <c r="P71">
        <f>SUM(P2:P70)</f>
        <v>17923.403600000001</v>
      </c>
      <c r="S71">
        <f>SUM(S2:S70)</f>
        <v>60132.795999999995</v>
      </c>
      <c r="V71">
        <f>SUM(V2:V70)</f>
        <v>680</v>
      </c>
    </row>
    <row r="72" spans="1:22" ht="15.75" x14ac:dyDescent="0.25">
      <c r="A72" s="2" t="s">
        <v>98</v>
      </c>
      <c r="B72" s="42" t="s">
        <v>99</v>
      </c>
      <c r="C72" s="22"/>
      <c r="D72" s="21">
        <f t="shared" si="9"/>
        <v>30.834999999999997</v>
      </c>
      <c r="E72" s="3"/>
      <c r="F72" s="8">
        <f t="shared" si="11"/>
        <v>97.304000000000002</v>
      </c>
      <c r="H72">
        <f t="shared" si="12"/>
        <v>3</v>
      </c>
    </row>
    <row r="73" spans="1:22" ht="15.75" x14ac:dyDescent="0.25">
      <c r="A73" s="2" t="s">
        <v>100</v>
      </c>
      <c r="B73" s="42" t="s">
        <v>101</v>
      </c>
      <c r="C73" s="22"/>
      <c r="D73" s="21">
        <f t="shared" si="9"/>
        <v>58.442000000000007</v>
      </c>
      <c r="E73" s="3"/>
      <c r="F73" s="8">
        <f t="shared" si="11"/>
        <v>195.85599999999999</v>
      </c>
      <c r="H73">
        <f t="shared" si="12"/>
        <v>4</v>
      </c>
    </row>
    <row r="74" spans="1:22" ht="15.75" x14ac:dyDescent="0.25">
      <c r="A74" s="2" t="s">
        <v>128</v>
      </c>
      <c r="B74" s="42" t="s">
        <v>129</v>
      </c>
      <c r="C74" s="22">
        <f t="shared" si="8"/>
        <v>189</v>
      </c>
      <c r="D74" s="21">
        <f t="shared" si="9"/>
        <v>2.5649999999999999</v>
      </c>
      <c r="E74" s="3">
        <f t="shared" si="10"/>
        <v>652</v>
      </c>
      <c r="F74" s="8">
        <f t="shared" si="11"/>
        <v>11.46</v>
      </c>
      <c r="H74">
        <f t="shared" si="12"/>
        <v>2</v>
      </c>
      <c r="I74">
        <f t="shared" si="13"/>
        <v>1</v>
      </c>
    </row>
    <row r="75" spans="1:22" ht="15.75" x14ac:dyDescent="0.25">
      <c r="A75" s="2" t="s">
        <v>102</v>
      </c>
      <c r="B75" s="42" t="s">
        <v>103</v>
      </c>
      <c r="C75" s="22"/>
      <c r="D75" s="21">
        <f t="shared" si="9"/>
        <v>222.09800000000001</v>
      </c>
      <c r="E75" s="3"/>
      <c r="F75" s="8">
        <f t="shared" si="11"/>
        <v>880.2600000000001</v>
      </c>
      <c r="H75">
        <f t="shared" si="12"/>
        <v>16</v>
      </c>
    </row>
    <row r="76" spans="1:22" ht="15.75" x14ac:dyDescent="0.25">
      <c r="A76" s="2" t="s">
        <v>164</v>
      </c>
      <c r="B76" s="2" t="s">
        <v>165</v>
      </c>
      <c r="C76" s="22"/>
      <c r="D76" s="21"/>
      <c r="E76" s="3"/>
      <c r="F76" s="8"/>
    </row>
    <row r="77" spans="1:22" ht="15.75" x14ac:dyDescent="0.25">
      <c r="A77" s="2" t="s">
        <v>46</v>
      </c>
      <c r="B77" s="42" t="s">
        <v>47</v>
      </c>
      <c r="C77" s="22">
        <f t="shared" si="8"/>
        <v>2456</v>
      </c>
      <c r="D77" s="21">
        <f t="shared" si="9"/>
        <v>672</v>
      </c>
      <c r="E77" s="3">
        <f t="shared" si="10"/>
        <v>9024</v>
      </c>
      <c r="F77" s="8">
        <f t="shared" si="11"/>
        <v>2500</v>
      </c>
      <c r="H77">
        <f t="shared" si="12"/>
        <v>1</v>
      </c>
      <c r="I77">
        <f t="shared" si="13"/>
        <v>2</v>
      </c>
    </row>
    <row r="78" spans="1:22" ht="15.75" x14ac:dyDescent="0.25">
      <c r="A78" s="2" t="s">
        <v>38</v>
      </c>
      <c r="B78" s="42" t="s">
        <v>39</v>
      </c>
      <c r="C78" s="22">
        <f t="shared" si="8"/>
        <v>2004.5</v>
      </c>
      <c r="D78" s="21">
        <f t="shared" si="9"/>
        <v>47.152999999999999</v>
      </c>
      <c r="E78" s="3">
        <f t="shared" si="10"/>
        <v>7798</v>
      </c>
      <c r="F78" s="8">
        <f t="shared" si="11"/>
        <v>150.095</v>
      </c>
      <c r="H78">
        <f t="shared" si="12"/>
        <v>3</v>
      </c>
      <c r="I78">
        <f t="shared" si="13"/>
        <v>3</v>
      </c>
    </row>
    <row r="79" spans="1:22" ht="15.75" x14ac:dyDescent="0.25">
      <c r="A79" s="2" t="s">
        <v>18</v>
      </c>
      <c r="B79" s="2" t="s">
        <v>19</v>
      </c>
      <c r="C79" s="22">
        <f t="shared" si="8"/>
        <v>1213.3999999999999</v>
      </c>
      <c r="D79" s="21"/>
      <c r="E79" s="3">
        <f t="shared" si="10"/>
        <v>4136.8</v>
      </c>
      <c r="F79" s="8"/>
      <c r="I79">
        <f t="shared" si="13"/>
        <v>2</v>
      </c>
    </row>
    <row r="80" spans="1:22" ht="15.75" x14ac:dyDescent="0.25">
      <c r="A80" s="2" t="s">
        <v>58</v>
      </c>
      <c r="B80" s="42" t="s">
        <v>59</v>
      </c>
      <c r="C80" s="22">
        <f t="shared" si="8"/>
        <v>198.47499999999999</v>
      </c>
      <c r="D80" s="21">
        <f t="shared" si="9"/>
        <v>52</v>
      </c>
      <c r="E80" s="3">
        <f t="shared" si="10"/>
        <v>483</v>
      </c>
      <c r="F80" s="8">
        <f t="shared" si="11"/>
        <v>225.34</v>
      </c>
      <c r="H80">
        <f t="shared" si="12"/>
        <v>1</v>
      </c>
      <c r="I80">
        <f t="shared" si="13"/>
        <v>1</v>
      </c>
    </row>
    <row r="81" spans="1:9" ht="15.75" x14ac:dyDescent="0.25">
      <c r="A81" s="2" t="s">
        <v>80</v>
      </c>
      <c r="B81" s="2" t="s">
        <v>81</v>
      </c>
      <c r="C81" s="22">
        <f t="shared" si="8"/>
        <v>0.64</v>
      </c>
      <c r="D81" s="21">
        <f t="shared" si="9"/>
        <v>18.181000000000001</v>
      </c>
      <c r="E81" s="3">
        <f t="shared" si="10"/>
        <v>1.2</v>
      </c>
      <c r="F81" s="8">
        <f t="shared" si="11"/>
        <v>65.882000000000005</v>
      </c>
      <c r="H81">
        <f t="shared" si="12"/>
        <v>3</v>
      </c>
      <c r="I81">
        <f t="shared" si="13"/>
        <v>1</v>
      </c>
    </row>
    <row r="82" spans="1:9" ht="16.5" thickBot="1" x14ac:dyDescent="0.3">
      <c r="A82" s="9" t="s">
        <v>122</v>
      </c>
      <c r="B82" s="43" t="s">
        <v>123</v>
      </c>
      <c r="C82" s="22"/>
      <c r="D82" s="21">
        <f t="shared" si="9"/>
        <v>794.58899999999994</v>
      </c>
      <c r="E82" s="3"/>
      <c r="F82" s="8">
        <f t="shared" si="11"/>
        <v>2355.15</v>
      </c>
      <c r="H82">
        <f t="shared" si="12"/>
        <v>6</v>
      </c>
    </row>
    <row r="83" spans="1:9" ht="15.75" x14ac:dyDescent="0.25">
      <c r="B83" s="12"/>
      <c r="C83" s="13"/>
      <c r="D83" s="13"/>
      <c r="E83" s="14"/>
      <c r="F83" s="14"/>
    </row>
    <row r="84" spans="1:9" x14ac:dyDescent="0.25">
      <c r="C84" s="11">
        <f>SUM(C2:C82)</f>
        <v>13770.947999999999</v>
      </c>
      <c r="D84" s="11">
        <f t="shared" ref="D84:I84" si="15">SUM(D2:D82)</f>
        <v>17923.403600000001</v>
      </c>
      <c r="E84" s="11">
        <f t="shared" si="15"/>
        <v>48788.5</v>
      </c>
      <c r="F84" s="11">
        <f t="shared" si="15"/>
        <v>60132.795999999995</v>
      </c>
      <c r="G84" s="11">
        <f t="shared" si="15"/>
        <v>0</v>
      </c>
      <c r="H84" s="11">
        <f t="shared" si="15"/>
        <v>680</v>
      </c>
      <c r="I84" s="11">
        <f t="shared" si="15"/>
        <v>69</v>
      </c>
    </row>
  </sheetData>
  <autoFilter ref="A1:S82" xr:uid="{00000000-0009-0000-0000-000001000000}"/>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4.5.Tablo</vt:lpstr>
      <vt:lpstr>Sayfa1</vt:lpstr>
      <vt:lpstr>'4.5.Tablo'!Yazdırma_Başlıkları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2023-11-01T08:55:19Z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