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7.xml" ContentType="application/vnd.openxmlformats-officedocument.drawingml.chartshapes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ylans\Desktop\RİP 2022\2022 Rip 15.12.2022 15.30 Yayımlanacak İstatistikler_YENİ\"/>
    </mc:Choice>
  </mc:AlternateContent>
  <bookViews>
    <workbookView xWindow="480" yWindow="120" windowWidth="27960" windowHeight="12585"/>
  </bookViews>
  <sheets>
    <sheet name="3.1.Tablo" sheetId="2" r:id="rId1"/>
    <sheet name="Sayfa1" sheetId="3" state="hidden" r:id="rId2"/>
  </sheets>
  <calcPr calcId="162913"/>
</workbook>
</file>

<file path=xl/calcChain.xml><?xml version="1.0" encoding="utf-8"?>
<calcChain xmlns="http://schemas.openxmlformats.org/spreadsheetml/2006/main">
  <c r="Q5" i="3" l="1"/>
  <c r="S5" i="3" s="1"/>
  <c r="Q6" i="3"/>
  <c r="Q7" i="3"/>
  <c r="Q8" i="3"/>
  <c r="S8" i="3" s="1"/>
  <c r="Q9" i="3"/>
  <c r="Q10" i="3"/>
  <c r="S10" i="3" s="1"/>
  <c r="Q11" i="3"/>
  <c r="S11" i="3" s="1"/>
  <c r="Q12" i="3"/>
  <c r="S12" i="3" s="1"/>
  <c r="Q13" i="3"/>
  <c r="Q14" i="3"/>
  <c r="Q15" i="3"/>
  <c r="Q16" i="3"/>
  <c r="Q17" i="3"/>
  <c r="Q18" i="3"/>
  <c r="S18" i="3" s="1"/>
  <c r="Q19" i="3"/>
  <c r="S19" i="3" s="1"/>
  <c r="Q20" i="3"/>
  <c r="S20" i="3" s="1"/>
  <c r="Q21" i="3"/>
  <c r="Q22" i="3"/>
  <c r="Q23" i="3"/>
  <c r="Q24" i="3"/>
  <c r="S24" i="3" s="1"/>
  <c r="Q25" i="3"/>
  <c r="Q26" i="3"/>
  <c r="S26" i="3" s="1"/>
  <c r="Q27" i="3"/>
  <c r="S27" i="3" s="1"/>
  <c r="Q28" i="3"/>
  <c r="S28" i="3" s="1"/>
  <c r="Q29" i="3"/>
  <c r="S29" i="3" s="1"/>
  <c r="Q30" i="3"/>
  <c r="Q31" i="3"/>
  <c r="Q32" i="3"/>
  <c r="Q33" i="3"/>
  <c r="Q34" i="3"/>
  <c r="S34" i="3" s="1"/>
  <c r="Q35" i="3"/>
  <c r="S35" i="3" s="1"/>
  <c r="Q36" i="3"/>
  <c r="Q37" i="3"/>
  <c r="S37" i="3" s="1"/>
  <c r="Q38" i="3"/>
  <c r="Q39" i="3"/>
  <c r="Q40" i="3"/>
  <c r="S40" i="3" s="1"/>
  <c r="Q41" i="3"/>
  <c r="Q42" i="3"/>
  <c r="S42" i="3" s="1"/>
  <c r="Q43" i="3"/>
  <c r="S43" i="3" s="1"/>
  <c r="Q44" i="3"/>
  <c r="S44" i="3" s="1"/>
  <c r="Q45" i="3"/>
  <c r="Q46" i="3"/>
  <c r="Q47" i="3"/>
  <c r="Q48" i="3"/>
  <c r="Q49" i="3"/>
  <c r="Q50" i="3"/>
  <c r="S50" i="3" s="1"/>
  <c r="Q51" i="3"/>
  <c r="S51" i="3" s="1"/>
  <c r="Q52" i="3"/>
  <c r="Q53" i="3"/>
  <c r="Q54" i="3"/>
  <c r="Q55" i="3"/>
  <c r="Q56" i="3"/>
  <c r="S56" i="3" s="1"/>
  <c r="Q57" i="3"/>
  <c r="Q58" i="3"/>
  <c r="S58" i="3" s="1"/>
  <c r="Q59" i="3"/>
  <c r="S59" i="3" s="1"/>
  <c r="Q60" i="3"/>
  <c r="S60" i="3" s="1"/>
  <c r="Q61" i="3"/>
  <c r="S61" i="3" s="1"/>
  <c r="Q62" i="3"/>
  <c r="Q63" i="3"/>
  <c r="Q64" i="3"/>
  <c r="Q65" i="3"/>
  <c r="Q66" i="3"/>
  <c r="S66" i="3" s="1"/>
  <c r="Q67" i="3"/>
  <c r="S67" i="3" s="1"/>
  <c r="Q68" i="3"/>
  <c r="Q69" i="3"/>
  <c r="S69" i="3" s="1"/>
  <c r="Q70" i="3"/>
  <c r="Q71" i="3"/>
  <c r="Q72" i="3"/>
  <c r="S72" i="3" s="1"/>
  <c r="Q73" i="3"/>
  <c r="Q74" i="3"/>
  <c r="S74" i="3" s="1"/>
  <c r="Q75" i="3"/>
  <c r="S75" i="3" s="1"/>
  <c r="Q76" i="3"/>
  <c r="Q77" i="3"/>
  <c r="Q78" i="3"/>
  <c r="Q79" i="3"/>
  <c r="Q80" i="3"/>
  <c r="Q81" i="3"/>
  <c r="Q82" i="3"/>
  <c r="S82" i="3" s="1"/>
  <c r="Q83" i="3"/>
  <c r="S83" i="3" s="1"/>
  <c r="Q84" i="3"/>
  <c r="S84" i="3" s="1"/>
  <c r="Q4" i="3"/>
  <c r="S4" i="3" s="1"/>
  <c r="I5" i="3"/>
  <c r="I6" i="3"/>
  <c r="I7" i="3"/>
  <c r="I8" i="3"/>
  <c r="R8" i="3" s="1"/>
  <c r="I9" i="3"/>
  <c r="I10" i="3"/>
  <c r="R10" i="3" s="1"/>
  <c r="I11" i="3"/>
  <c r="R11" i="3" s="1"/>
  <c r="I12" i="3"/>
  <c r="I13" i="3"/>
  <c r="I14" i="3"/>
  <c r="I15" i="3"/>
  <c r="I16" i="3"/>
  <c r="R16" i="3" s="1"/>
  <c r="I17" i="3"/>
  <c r="I18" i="3"/>
  <c r="R18" i="3" s="1"/>
  <c r="I19" i="3"/>
  <c r="R19" i="3" s="1"/>
  <c r="I20" i="3"/>
  <c r="R20" i="3" s="1"/>
  <c r="I21" i="3"/>
  <c r="I22" i="3"/>
  <c r="I23" i="3"/>
  <c r="R23" i="3" s="1"/>
  <c r="I24" i="3"/>
  <c r="R24" i="3" s="1"/>
  <c r="I25" i="3"/>
  <c r="I26" i="3"/>
  <c r="I27" i="3"/>
  <c r="R27" i="3" s="1"/>
  <c r="I28" i="3"/>
  <c r="R28" i="3" s="1"/>
  <c r="I29" i="3"/>
  <c r="I30" i="3"/>
  <c r="I31" i="3"/>
  <c r="R31" i="3" s="1"/>
  <c r="I32" i="3"/>
  <c r="R32" i="3" s="1"/>
  <c r="I33" i="3"/>
  <c r="I34" i="3"/>
  <c r="R34" i="3" s="1"/>
  <c r="I35" i="3"/>
  <c r="R35" i="3" s="1"/>
  <c r="I36" i="3"/>
  <c r="R36" i="3" s="1"/>
  <c r="I37" i="3"/>
  <c r="I38" i="3"/>
  <c r="I39" i="3"/>
  <c r="I40" i="3"/>
  <c r="R40" i="3" s="1"/>
  <c r="I41" i="3"/>
  <c r="I42" i="3"/>
  <c r="R42" i="3" s="1"/>
  <c r="I43" i="3"/>
  <c r="R43" i="3" s="1"/>
  <c r="I44" i="3"/>
  <c r="I45" i="3"/>
  <c r="I46" i="3"/>
  <c r="I47" i="3"/>
  <c r="I48" i="3"/>
  <c r="R48" i="3" s="1"/>
  <c r="I49" i="3"/>
  <c r="I50" i="3"/>
  <c r="R50" i="3" s="1"/>
  <c r="I51" i="3"/>
  <c r="R51" i="3" s="1"/>
  <c r="I52" i="3"/>
  <c r="R52" i="3" s="1"/>
  <c r="I53" i="3"/>
  <c r="I54" i="3"/>
  <c r="I55" i="3"/>
  <c r="R55" i="3" s="1"/>
  <c r="I56" i="3"/>
  <c r="R56" i="3" s="1"/>
  <c r="I57" i="3"/>
  <c r="I58" i="3"/>
  <c r="I59" i="3"/>
  <c r="R59" i="3" s="1"/>
  <c r="I60" i="3"/>
  <c r="R60" i="3" s="1"/>
  <c r="I61" i="3"/>
  <c r="I62" i="3"/>
  <c r="I63" i="3"/>
  <c r="R63" i="3" s="1"/>
  <c r="I64" i="3"/>
  <c r="R64" i="3" s="1"/>
  <c r="I65" i="3"/>
  <c r="I66" i="3"/>
  <c r="R66" i="3" s="1"/>
  <c r="I67" i="3"/>
  <c r="R67" i="3" s="1"/>
  <c r="I68" i="3"/>
  <c r="R68" i="3" s="1"/>
  <c r="I69" i="3"/>
  <c r="I70" i="3"/>
  <c r="I71" i="3"/>
  <c r="I72" i="3"/>
  <c r="R72" i="3" s="1"/>
  <c r="I73" i="3"/>
  <c r="I74" i="3"/>
  <c r="R74" i="3" s="1"/>
  <c r="I75" i="3"/>
  <c r="R75" i="3" s="1"/>
  <c r="I76" i="3"/>
  <c r="I77" i="3"/>
  <c r="I78" i="3"/>
  <c r="I79" i="3"/>
  <c r="I80" i="3"/>
  <c r="R80" i="3" s="1"/>
  <c r="I81" i="3"/>
  <c r="I82" i="3"/>
  <c r="I83" i="3"/>
  <c r="R83" i="3" s="1"/>
  <c r="I84" i="3"/>
  <c r="R84" i="3" s="1"/>
  <c r="I4" i="3"/>
  <c r="R4" i="3" s="1"/>
  <c r="S6" i="3"/>
  <c r="S7" i="3"/>
  <c r="S9" i="3"/>
  <c r="S13" i="3"/>
  <c r="S14" i="3"/>
  <c r="S15" i="3"/>
  <c r="S16" i="3"/>
  <c r="S17" i="3"/>
  <c r="S21" i="3"/>
  <c r="S22" i="3"/>
  <c r="S23" i="3"/>
  <c r="S25" i="3"/>
  <c r="S30" i="3"/>
  <c r="S31" i="3"/>
  <c r="S32" i="3"/>
  <c r="S33" i="3"/>
  <c r="S36" i="3"/>
  <c r="S38" i="3"/>
  <c r="S39" i="3"/>
  <c r="S41" i="3"/>
  <c r="S45" i="3"/>
  <c r="S46" i="3"/>
  <c r="S47" i="3"/>
  <c r="S48" i="3"/>
  <c r="S49" i="3"/>
  <c r="S52" i="3"/>
  <c r="S53" i="3"/>
  <c r="S54" i="3"/>
  <c r="S55" i="3"/>
  <c r="S57" i="3"/>
  <c r="S62" i="3"/>
  <c r="S63" i="3"/>
  <c r="S64" i="3"/>
  <c r="S65" i="3"/>
  <c r="S68" i="3"/>
  <c r="S70" i="3"/>
  <c r="S71" i="3"/>
  <c r="S73" i="3"/>
  <c r="S76" i="3"/>
  <c r="S77" i="3"/>
  <c r="S78" i="3"/>
  <c r="S79" i="3"/>
  <c r="S80" i="3"/>
  <c r="S81" i="3"/>
  <c r="R5" i="3"/>
  <c r="R6" i="3"/>
  <c r="R7" i="3"/>
  <c r="R9" i="3"/>
  <c r="R12" i="3"/>
  <c r="R13" i="3"/>
  <c r="R14" i="3"/>
  <c r="R15" i="3"/>
  <c r="R17" i="3"/>
  <c r="R21" i="3"/>
  <c r="R22" i="3"/>
  <c r="R25" i="3"/>
  <c r="R26" i="3"/>
  <c r="R29" i="3"/>
  <c r="R30" i="3"/>
  <c r="R33" i="3"/>
  <c r="R37" i="3"/>
  <c r="R38" i="3"/>
  <c r="R39" i="3"/>
  <c r="R41" i="3"/>
  <c r="R44" i="3"/>
  <c r="R45" i="3"/>
  <c r="R46" i="3"/>
  <c r="R47" i="3"/>
  <c r="R49" i="3"/>
  <c r="R53" i="3"/>
  <c r="R54" i="3"/>
  <c r="R57" i="3"/>
  <c r="R58" i="3"/>
  <c r="R61" i="3"/>
  <c r="R62" i="3"/>
  <c r="R65" i="3"/>
  <c r="R69" i="3"/>
  <c r="R70" i="3"/>
  <c r="R71" i="3"/>
  <c r="R73" i="3"/>
  <c r="R76" i="3"/>
  <c r="R77" i="3"/>
  <c r="R78" i="3"/>
  <c r="R79" i="3"/>
  <c r="R81" i="3"/>
  <c r="R82" i="3"/>
  <c r="S6" i="2"/>
  <c r="R6" i="2"/>
  <c r="P85" i="3" l="1"/>
  <c r="AQ3" i="3" s="1"/>
  <c r="Q85" i="3"/>
  <c r="AR3" i="3" s="1"/>
  <c r="H85" i="3"/>
  <c r="Z3" i="3" s="1"/>
  <c r="I85" i="3"/>
  <c r="AA3" i="3" s="1"/>
  <c r="Q6" i="2"/>
  <c r="P6" i="2"/>
  <c r="AI3" i="3" l="1"/>
  <c r="AH3" i="3"/>
  <c r="O6" i="2"/>
  <c r="N6" i="2"/>
  <c r="O85" i="3" l="1"/>
  <c r="AP3" i="3" s="1"/>
  <c r="G85" i="3"/>
  <c r="Y3" i="3" s="1"/>
  <c r="M6" i="2"/>
  <c r="L6" i="2"/>
  <c r="AG3" i="3" l="1"/>
  <c r="N85" i="3"/>
  <c r="AO3" i="3" s="1"/>
  <c r="F85" i="3"/>
  <c r="X3" i="3" s="1"/>
  <c r="L85" i="3"/>
  <c r="E85" i="3"/>
  <c r="M85" i="3"/>
  <c r="K6" i="2"/>
  <c r="J6" i="2"/>
  <c r="AF3" i="3" l="1"/>
  <c r="D85" i="3"/>
  <c r="I6" i="2" l="1"/>
  <c r="H6" i="2"/>
  <c r="C85" i="3" l="1"/>
  <c r="J85" i="3"/>
  <c r="K85" i="3"/>
  <c r="B85" i="3"/>
  <c r="E30" i="2" l="1"/>
  <c r="D13" i="2"/>
  <c r="E6" i="2"/>
  <c r="D6" i="2"/>
  <c r="U6" i="2" l="1"/>
  <c r="G6" i="2"/>
  <c r="F6" i="2"/>
  <c r="T6" i="2"/>
</calcChain>
</file>

<file path=xl/sharedStrings.xml><?xml version="1.0" encoding="utf-8"?>
<sst xmlns="http://schemas.openxmlformats.org/spreadsheetml/2006/main" count="291" uniqueCount="172">
  <si>
    <t xml:space="preserve">Taşkın Koruma Tesisi </t>
  </si>
  <si>
    <t xml:space="preserve">İBBS(1) - 3. Düzey         </t>
  </si>
  <si>
    <t>Sayı (Adet)</t>
  </si>
  <si>
    <t>Koruma Alanı (ha)</t>
  </si>
  <si>
    <t>TR</t>
  </si>
  <si>
    <t xml:space="preserve">Türkiye </t>
  </si>
  <si>
    <t>TR100</t>
  </si>
  <si>
    <t>İstanbul</t>
  </si>
  <si>
    <t>TR211</t>
  </si>
  <si>
    <t>Tekirdağ</t>
  </si>
  <si>
    <t>TR212</t>
  </si>
  <si>
    <t>Edirne</t>
  </si>
  <si>
    <t>TR213</t>
  </si>
  <si>
    <t>Kırklareli</t>
  </si>
  <si>
    <t>TR221</t>
  </si>
  <si>
    <t>Balıkesir</t>
  </si>
  <si>
    <t>TR222</t>
  </si>
  <si>
    <t>Çanakkale</t>
  </si>
  <si>
    <t>TR310</t>
  </si>
  <si>
    <t>İzmir</t>
  </si>
  <si>
    <t>TR321</t>
  </si>
  <si>
    <t>Aydın</t>
  </si>
  <si>
    <t>TR322</t>
  </si>
  <si>
    <t>Denizli</t>
  </si>
  <si>
    <t>TR323</t>
  </si>
  <si>
    <t>Muğla</t>
  </si>
  <si>
    <t>TR331</t>
  </si>
  <si>
    <t>Manisa</t>
  </si>
  <si>
    <t>TR332</t>
  </si>
  <si>
    <t>Afyonkarahisar</t>
  </si>
  <si>
    <t>TR333</t>
  </si>
  <si>
    <t>Kütahya</t>
  </si>
  <si>
    <t>TR334</t>
  </si>
  <si>
    <t>Uşak</t>
  </si>
  <si>
    <t>TR411</t>
  </si>
  <si>
    <t>Bursa</t>
  </si>
  <si>
    <t>TR412</t>
  </si>
  <si>
    <t>Eskişehir</t>
  </si>
  <si>
    <t>TR413</t>
  </si>
  <si>
    <t>Bilecik</t>
  </si>
  <si>
    <t>TR421</t>
  </si>
  <si>
    <t>Kocaeli</t>
  </si>
  <si>
    <t>TR422</t>
  </si>
  <si>
    <t>Sakarya</t>
  </si>
  <si>
    <t>TR423</t>
  </si>
  <si>
    <t>Düzce</t>
  </si>
  <si>
    <t>TR424</t>
  </si>
  <si>
    <t>Bolu</t>
  </si>
  <si>
    <t>TR425</t>
  </si>
  <si>
    <t>Yalova</t>
  </si>
  <si>
    <t>TR510</t>
  </si>
  <si>
    <t>Ankara</t>
  </si>
  <si>
    <t>TR521</t>
  </si>
  <si>
    <t>Konya</t>
  </si>
  <si>
    <t>TR522</t>
  </si>
  <si>
    <t>Karaman</t>
  </si>
  <si>
    <t>TR611</t>
  </si>
  <si>
    <t>Antalya</t>
  </si>
  <si>
    <t>TR612</t>
  </si>
  <si>
    <t>Isparta</t>
  </si>
  <si>
    <t>TR613</t>
  </si>
  <si>
    <t>Burdur</t>
  </si>
  <si>
    <t>TR621</t>
  </si>
  <si>
    <t>Adana</t>
  </si>
  <si>
    <t>TR622</t>
  </si>
  <si>
    <t>Mersin</t>
  </si>
  <si>
    <t>TR631</t>
  </si>
  <si>
    <t>Hatay</t>
  </si>
  <si>
    <t>TR632</t>
  </si>
  <si>
    <t>Kahramanmaraş</t>
  </si>
  <si>
    <t>TR633</t>
  </si>
  <si>
    <t>Osmaniye</t>
  </si>
  <si>
    <t>TR711</t>
  </si>
  <si>
    <t>Kırıkkale</t>
  </si>
  <si>
    <t>TR712</t>
  </si>
  <si>
    <t>Aksaray</t>
  </si>
  <si>
    <t>TR713</t>
  </si>
  <si>
    <t>Niğde</t>
  </si>
  <si>
    <t>TR714</t>
  </si>
  <si>
    <t>Nevşehir</t>
  </si>
  <si>
    <t>TR715</t>
  </si>
  <si>
    <t>Kırşehir</t>
  </si>
  <si>
    <t>TR721</t>
  </si>
  <si>
    <t>Kayseri</t>
  </si>
  <si>
    <t>TR722</t>
  </si>
  <si>
    <t>Sivas</t>
  </si>
  <si>
    <t>TR723</t>
  </si>
  <si>
    <t>Yozgat</t>
  </si>
  <si>
    <t>TR811</t>
  </si>
  <si>
    <t>Zonguldak</t>
  </si>
  <si>
    <t>TR812</t>
  </si>
  <si>
    <t>Karabük</t>
  </si>
  <si>
    <t>TR813</t>
  </si>
  <si>
    <t>Bartın</t>
  </si>
  <si>
    <t>TR821</t>
  </si>
  <si>
    <t>Kastamonu</t>
  </si>
  <si>
    <t>TR822</t>
  </si>
  <si>
    <t>Çankırı</t>
  </si>
  <si>
    <t>TR823</t>
  </si>
  <si>
    <t>Sinop</t>
  </si>
  <si>
    <t>TR831</t>
  </si>
  <si>
    <t>Samsun</t>
  </si>
  <si>
    <t>TR832</t>
  </si>
  <si>
    <t>Tokat</t>
  </si>
  <si>
    <t>TR833</t>
  </si>
  <si>
    <t>Çorum</t>
  </si>
  <si>
    <t>TR834</t>
  </si>
  <si>
    <t>Amasya</t>
  </si>
  <si>
    <t>TR901</t>
  </si>
  <si>
    <t>Trabzon</t>
  </si>
  <si>
    <t>TR902</t>
  </si>
  <si>
    <t>Ordu</t>
  </si>
  <si>
    <t>TR903</t>
  </si>
  <si>
    <t>Giresun</t>
  </si>
  <si>
    <t>TR904</t>
  </si>
  <si>
    <t>Rize</t>
  </si>
  <si>
    <t>TR905</t>
  </si>
  <si>
    <t>Artvin</t>
  </si>
  <si>
    <t>TR906</t>
  </si>
  <si>
    <t>Gümüşhane</t>
  </si>
  <si>
    <t>TRA11</t>
  </si>
  <si>
    <t>Erzurum</t>
  </si>
  <si>
    <t>TRA12</t>
  </si>
  <si>
    <t>Erzincan</t>
  </si>
  <si>
    <t>TRA13</t>
  </si>
  <si>
    <t>Bayburt</t>
  </si>
  <si>
    <t>TRA21</t>
  </si>
  <si>
    <t>Ağrı</t>
  </si>
  <si>
    <t>TRA22</t>
  </si>
  <si>
    <t>Kars</t>
  </si>
  <si>
    <t>TRA23</t>
  </si>
  <si>
    <t>Iğdır</t>
  </si>
  <si>
    <t>TRA24</t>
  </si>
  <si>
    <t>Ardahan</t>
  </si>
  <si>
    <t>TRB11</t>
  </si>
  <si>
    <t>Malatya</t>
  </si>
  <si>
    <t>TRB12</t>
  </si>
  <si>
    <t>Elazığ</t>
  </si>
  <si>
    <t>TRB13</t>
  </si>
  <si>
    <t>Bingöl</t>
  </si>
  <si>
    <t>TRB14</t>
  </si>
  <si>
    <t>Tunceli</t>
  </si>
  <si>
    <t>TRB21</t>
  </si>
  <si>
    <t>Van</t>
  </si>
  <si>
    <t>TRB22</t>
  </si>
  <si>
    <t>Muş</t>
  </si>
  <si>
    <t>TRB23</t>
  </si>
  <si>
    <t>Bitlis</t>
  </si>
  <si>
    <t>TRB24</t>
  </si>
  <si>
    <t>Hakkari</t>
  </si>
  <si>
    <t>TRC11</t>
  </si>
  <si>
    <t>Gaziantep</t>
  </si>
  <si>
    <t>TRC12</t>
  </si>
  <si>
    <t>Adıyaman</t>
  </si>
  <si>
    <t>TRC13</t>
  </si>
  <si>
    <t>Kilis</t>
  </si>
  <si>
    <t>TRC21</t>
  </si>
  <si>
    <t>Şanlıurfa</t>
  </si>
  <si>
    <t>TRC22</t>
  </si>
  <si>
    <t>Diyarbakır</t>
  </si>
  <si>
    <t>TRC31</t>
  </si>
  <si>
    <t>Mardin</t>
  </si>
  <si>
    <t>TRC32</t>
  </si>
  <si>
    <t>Batman</t>
  </si>
  <si>
    <t>TRC33</t>
  </si>
  <si>
    <t>Şırnak</t>
  </si>
  <si>
    <t>TRC34</t>
  </si>
  <si>
    <t>Siirt</t>
  </si>
  <si>
    <t>(1) İstatistiki Bölge Birimleri Sınıflaması.</t>
  </si>
  <si>
    <t>İller</t>
  </si>
  <si>
    <t>Sayı 
(Adet)</t>
  </si>
  <si>
    <t>3.1.İllere Göre İşletmedeki Taşkın Koruma Tesisleri, 2013-2021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</si>
</sst>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\ ###\ ###\ ###"/>
  </numFmts>
  <fonts count="20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1"/>
      <name val="Calibri"/>
      <family val="2"/>
      <scheme val="minor"/>
    </font>
    <font>
      <b/>
      <sz val="11"/>
      <name val="Calibri"/>
      <family val="2"/>
      <charset val="162"/>
      <scheme val="minor"/>
    </font>
    <font>
      <b/>
      <sz val="12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b/>
      <sz val="10"/>
      <color rgb="FF000000"/>
      <name val="Calibri"/>
      <family val="2"/>
      <charset val="162"/>
      <scheme val="minor"/>
    </font>
    <font>
      <b/>
      <i/>
      <sz val="11"/>
      <color theme="1"/>
      <name val="Calibri"/>
      <family val="2"/>
      <charset val="16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b/>
      <sz val="13.5"/>
      <name val="Calibri"/>
      <family val="2"/>
      <charset val="162"/>
      <scheme val="minor"/>
    </font>
    <font>
      <b/>
      <sz val="16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sz val="12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b/>
      <sz val="13.5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3" fillId="0" borderId="0"/>
    <xf numFmtId="0" fontId="3" fillId="0" borderId="0"/>
    <xf numFmtId="0" fontId="1" fillId="0" borderId="0"/>
  </cellStyleXfs>
  <cellXfs count="119">
    <xf numFmtId="0" fontId="0" fillId="0" borderId="0" xfId="0"/>
    <xf numFmtId="0" fontId="8" fillId="0" borderId="9" xfId="4" applyFont="1" applyFill="1" applyBorder="1" applyAlignment="1">
      <alignment horizontal="center" vertical="center" wrapText="1"/>
    </xf>
    <xf numFmtId="0" fontId="8" fillId="0" borderId="10" xfId="4" applyFont="1" applyFill="1" applyBorder="1" applyAlignment="1">
      <alignment horizontal="center" vertical="center" wrapText="1"/>
    </xf>
    <xf numFmtId="3" fontId="4" fillId="0" borderId="1" xfId="0" applyNumberFormat="1" applyFont="1" applyFill="1" applyBorder="1"/>
    <xf numFmtId="3" fontId="0" fillId="0" borderId="0" xfId="0" applyNumberFormat="1"/>
    <xf numFmtId="0" fontId="4" fillId="0" borderId="1" xfId="0" applyFont="1" applyFill="1" applyBorder="1"/>
    <xf numFmtId="3" fontId="0" fillId="0" borderId="1" xfId="0" applyNumberFormat="1" applyFill="1" applyBorder="1"/>
    <xf numFmtId="0" fontId="0" fillId="0" borderId="0" xfId="0" applyFill="1"/>
    <xf numFmtId="0" fontId="5" fillId="0" borderId="4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0" fillId="0" borderId="8" xfId="0" applyFill="1" applyBorder="1"/>
    <xf numFmtId="0" fontId="0" fillId="0" borderId="0" xfId="0" applyFill="1" applyBorder="1"/>
    <xf numFmtId="0" fontId="7" fillId="0" borderId="0" xfId="4" applyFont="1" applyFill="1" applyBorder="1" applyAlignment="1">
      <alignment horizontal="center" vertical="center"/>
    </xf>
    <xf numFmtId="0" fontId="10" fillId="0" borderId="0" xfId="0" applyFont="1" applyFill="1"/>
    <xf numFmtId="0" fontId="8" fillId="0" borderId="3" xfId="4" applyFont="1" applyFill="1" applyBorder="1" applyAlignment="1">
      <alignment horizontal="center" vertical="center" wrapText="1"/>
    </xf>
    <xf numFmtId="0" fontId="8" fillId="0" borderId="19" xfId="4" applyFont="1" applyFill="1" applyBorder="1" applyAlignment="1">
      <alignment horizontal="center" vertical="center" wrapText="1"/>
    </xf>
    <xf numFmtId="0" fontId="12" fillId="0" borderId="0" xfId="4" applyFont="1" applyFill="1" applyBorder="1" applyAlignment="1">
      <alignment vertical="center"/>
    </xf>
    <xf numFmtId="164" fontId="0" fillId="0" borderId="0" xfId="0" applyNumberFormat="1" applyFill="1"/>
    <xf numFmtId="0" fontId="9" fillId="0" borderId="0" xfId="0" applyFont="1" applyFill="1"/>
    <xf numFmtId="0" fontId="5" fillId="0" borderId="0" xfId="0" applyFont="1" applyFill="1" applyBorder="1"/>
    <xf numFmtId="0" fontId="11" fillId="0" borderId="0" xfId="0" applyFont="1" applyFill="1" applyBorder="1"/>
    <xf numFmtId="164" fontId="14" fillId="0" borderId="0" xfId="0" applyNumberFormat="1" applyFont="1" applyFill="1" applyBorder="1" applyAlignment="1">
      <alignment vertical="center"/>
    </xf>
    <xf numFmtId="164" fontId="14" fillId="0" borderId="0" xfId="0" applyNumberFormat="1" applyFont="1" applyFill="1" applyBorder="1" applyAlignment="1">
      <alignment horizontal="right" vertical="center"/>
    </xf>
    <xf numFmtId="3" fontId="4" fillId="0" borderId="16" xfId="0" applyNumberFormat="1" applyFont="1" applyFill="1" applyBorder="1"/>
    <xf numFmtId="3" fontId="0" fillId="0" borderId="16" xfId="0" applyNumberFormat="1" applyFill="1" applyBorder="1"/>
    <xf numFmtId="3" fontId="0" fillId="0" borderId="19" xfId="0" applyNumberFormat="1" applyFill="1" applyBorder="1"/>
    <xf numFmtId="0" fontId="8" fillId="0" borderId="21" xfId="4" applyFont="1" applyFill="1" applyBorder="1" applyAlignment="1">
      <alignment horizontal="center" vertical="center" wrapText="1"/>
    </xf>
    <xf numFmtId="0" fontId="8" fillId="0" borderId="22" xfId="4" applyFont="1" applyFill="1" applyBorder="1" applyAlignment="1">
      <alignment horizontal="center" vertical="center" wrapText="1"/>
    </xf>
    <xf numFmtId="0" fontId="0" fillId="0" borderId="1" xfId="0" applyBorder="1"/>
    <xf numFmtId="3" fontId="4" fillId="0" borderId="23" xfId="0" applyNumberFormat="1" applyFont="1" applyFill="1" applyBorder="1"/>
    <xf numFmtId="3" fontId="0" fillId="0" borderId="23" xfId="0" applyNumberFormat="1" applyFill="1" applyBorder="1"/>
    <xf numFmtId="3" fontId="0" fillId="0" borderId="24" xfId="0" applyNumberFormat="1" applyFill="1" applyBorder="1"/>
    <xf numFmtId="0" fontId="8" fillId="0" borderId="1" xfId="4" applyFont="1" applyFill="1" applyBorder="1" applyAlignment="1">
      <alignment horizontal="center" vertical="center" wrapText="1"/>
    </xf>
    <xf numFmtId="0" fontId="8" fillId="0" borderId="25" xfId="4" applyFont="1" applyFill="1" applyBorder="1" applyAlignment="1">
      <alignment horizontal="center" vertical="center" wrapText="1"/>
    </xf>
    <xf numFmtId="0" fontId="15" fillId="0" borderId="0" xfId="0" applyFont="1"/>
    <xf numFmtId="3" fontId="15" fillId="0" borderId="0" xfId="0" applyNumberFormat="1" applyFont="1"/>
    <xf numFmtId="0" fontId="15" fillId="0" borderId="1" xfId="0" applyFont="1" applyBorder="1"/>
    <xf numFmtId="3" fontId="4" fillId="0" borderId="24" xfId="0" applyNumberFormat="1" applyFont="1" applyFill="1" applyBorder="1"/>
    <xf numFmtId="3" fontId="4" fillId="0" borderId="19" xfId="0" applyNumberFormat="1" applyFont="1" applyFill="1" applyBorder="1"/>
    <xf numFmtId="0" fontId="8" fillId="0" borderId="0" xfId="4" applyFont="1" applyFill="1" applyBorder="1" applyAlignment="1">
      <alignment horizontal="center" vertical="center" wrapText="1"/>
    </xf>
    <xf numFmtId="3" fontId="4" fillId="0" borderId="27" xfId="0" applyNumberFormat="1" applyFont="1" applyFill="1" applyBorder="1"/>
    <xf numFmtId="3" fontId="4" fillId="0" borderId="0" xfId="0" applyNumberFormat="1" applyFont="1" applyFill="1" applyBorder="1"/>
    <xf numFmtId="3" fontId="15" fillId="0" borderId="1" xfId="0" applyNumberFormat="1" applyFont="1" applyBorder="1"/>
    <xf numFmtId="0" fontId="6" fillId="0" borderId="4" xfId="0" applyFont="1" applyFill="1" applyBorder="1"/>
    <xf numFmtId="0" fontId="6" fillId="0" borderId="28" xfId="0" applyFont="1" applyFill="1" applyBorder="1"/>
    <xf numFmtId="3" fontId="16" fillId="0" borderId="29" xfId="0" applyNumberFormat="1" applyFont="1" applyFill="1" applyBorder="1"/>
    <xf numFmtId="3" fontId="16" fillId="0" borderId="10" xfId="0" applyNumberFormat="1" applyFont="1" applyFill="1" applyBorder="1"/>
    <xf numFmtId="3" fontId="16" fillId="0" borderId="5" xfId="0" applyNumberFormat="1" applyFont="1" applyFill="1" applyBorder="1"/>
    <xf numFmtId="3" fontId="16" fillId="0" borderId="20" xfId="0" applyNumberFormat="1" applyFont="1" applyFill="1" applyBorder="1"/>
    <xf numFmtId="3" fontId="16" fillId="0" borderId="30" xfId="0" applyNumberFormat="1" applyFont="1" applyFill="1" applyBorder="1"/>
    <xf numFmtId="3" fontId="16" fillId="0" borderId="4" xfId="0" applyNumberFormat="1" applyFont="1" applyFill="1" applyBorder="1"/>
    <xf numFmtId="3" fontId="16" fillId="0" borderId="6" xfId="0" applyNumberFormat="1" applyFont="1" applyFill="1" applyBorder="1"/>
    <xf numFmtId="0" fontId="6" fillId="0" borderId="31" xfId="0" applyFont="1" applyFill="1" applyBorder="1"/>
    <xf numFmtId="0" fontId="17" fillId="0" borderId="34" xfId="0" applyFont="1" applyFill="1" applyBorder="1"/>
    <xf numFmtId="3" fontId="17" fillId="0" borderId="26" xfId="0" applyNumberFormat="1" applyFont="1" applyFill="1" applyBorder="1"/>
    <xf numFmtId="3" fontId="17" fillId="0" borderId="38" xfId="0" applyNumberFormat="1" applyFont="1" applyFill="1" applyBorder="1"/>
    <xf numFmtId="3" fontId="17" fillId="0" borderId="11" xfId="0" applyNumberFormat="1" applyFont="1" applyFill="1" applyBorder="1"/>
    <xf numFmtId="3" fontId="17" fillId="0" borderId="12" xfId="0" applyNumberFormat="1" applyFont="1" applyFill="1" applyBorder="1"/>
    <xf numFmtId="3" fontId="17" fillId="0" borderId="23" xfId="0" applyNumberFormat="1" applyFont="1" applyFill="1" applyBorder="1"/>
    <xf numFmtId="3" fontId="17" fillId="0" borderId="40" xfId="0" applyNumberFormat="1" applyFont="1" applyFill="1" applyBorder="1"/>
    <xf numFmtId="3" fontId="17" fillId="0" borderId="41" xfId="0" applyNumberFormat="1" applyFont="1" applyFill="1" applyBorder="1"/>
    <xf numFmtId="3" fontId="17" fillId="0" borderId="16" xfId="0" applyNumberFormat="1" applyFont="1" applyFill="1" applyBorder="1"/>
    <xf numFmtId="3" fontId="17" fillId="2" borderId="23" xfId="0" applyNumberFormat="1" applyFont="1" applyFill="1" applyBorder="1"/>
    <xf numFmtId="3" fontId="17" fillId="2" borderId="16" xfId="0" applyNumberFormat="1" applyFont="1" applyFill="1" applyBorder="1"/>
    <xf numFmtId="0" fontId="6" fillId="0" borderId="32" xfId="0" applyFont="1" applyFill="1" applyBorder="1"/>
    <xf numFmtId="0" fontId="17" fillId="0" borderId="35" xfId="0" applyFont="1" applyFill="1" applyBorder="1"/>
    <xf numFmtId="3" fontId="18" fillId="0" borderId="23" xfId="0" applyNumberFormat="1" applyFont="1" applyFill="1" applyBorder="1"/>
    <xf numFmtId="3" fontId="18" fillId="0" borderId="15" xfId="0" applyNumberFormat="1" applyFont="1" applyFill="1" applyBorder="1"/>
    <xf numFmtId="3" fontId="18" fillId="0" borderId="2" xfId="0" applyNumberFormat="1" applyFont="1" applyFill="1" applyBorder="1"/>
    <xf numFmtId="3" fontId="18" fillId="0" borderId="16" xfId="0" applyNumberFormat="1" applyFont="1" applyFill="1" applyBorder="1"/>
    <xf numFmtId="3" fontId="18" fillId="0" borderId="42" xfId="0" applyNumberFormat="1" applyFont="1" applyFill="1" applyBorder="1"/>
    <xf numFmtId="0" fontId="17" fillId="0" borderId="36" xfId="0" applyFont="1" applyFill="1" applyBorder="1"/>
    <xf numFmtId="0" fontId="6" fillId="0" borderId="33" xfId="0" applyFont="1" applyFill="1" applyBorder="1"/>
    <xf numFmtId="0" fontId="17" fillId="0" borderId="37" xfId="0" applyFont="1" applyFill="1" applyBorder="1"/>
    <xf numFmtId="3" fontId="18" fillId="0" borderId="24" xfId="0" applyNumberFormat="1" applyFont="1" applyFill="1" applyBorder="1"/>
    <xf numFmtId="3" fontId="18" fillId="0" borderId="39" xfId="0" applyNumberFormat="1" applyFont="1" applyFill="1" applyBorder="1"/>
    <xf numFmtId="3" fontId="18" fillId="0" borderId="3" xfId="0" applyNumberFormat="1" applyFont="1" applyFill="1" applyBorder="1"/>
    <xf numFmtId="3" fontId="18" fillId="0" borderId="19" xfId="0" applyNumberFormat="1" applyFont="1" applyFill="1" applyBorder="1"/>
    <xf numFmtId="3" fontId="18" fillId="0" borderId="43" xfId="0" applyNumberFormat="1" applyFont="1" applyFill="1" applyBorder="1"/>
    <xf numFmtId="3" fontId="17" fillId="0" borderId="24" xfId="0" applyNumberFormat="1" applyFont="1" applyFill="1" applyBorder="1"/>
    <xf numFmtId="3" fontId="17" fillId="0" borderId="19" xfId="0" applyNumberFormat="1" applyFont="1" applyFill="1" applyBorder="1"/>
    <xf numFmtId="3" fontId="17" fillId="2" borderId="24" xfId="0" applyNumberFormat="1" applyFont="1" applyFill="1" applyBorder="1"/>
    <xf numFmtId="3" fontId="17" fillId="2" borderId="19" xfId="0" applyNumberFormat="1" applyFont="1" applyFill="1" applyBorder="1"/>
    <xf numFmtId="3" fontId="16" fillId="0" borderId="44" xfId="0" applyNumberFormat="1" applyFont="1" applyFill="1" applyBorder="1"/>
    <xf numFmtId="3" fontId="6" fillId="0" borderId="6" xfId="0" applyNumberFormat="1" applyFont="1" applyFill="1" applyBorder="1"/>
    <xf numFmtId="3" fontId="6" fillId="0" borderId="20" xfId="0" applyNumberFormat="1" applyFont="1" applyFill="1" applyBorder="1"/>
    <xf numFmtId="3" fontId="10" fillId="0" borderId="23" xfId="0" applyNumberFormat="1" applyFont="1" applyFill="1" applyBorder="1"/>
    <xf numFmtId="3" fontId="10" fillId="0" borderId="0" xfId="0" applyNumberFormat="1" applyFont="1" applyFill="1" applyBorder="1"/>
    <xf numFmtId="0" fontId="6" fillId="0" borderId="45" xfId="0" applyFont="1" applyFill="1" applyBorder="1" applyAlignment="1">
      <alignment horizontal="center" vertical="center"/>
    </xf>
    <xf numFmtId="0" fontId="6" fillId="0" borderId="46" xfId="0" applyFont="1" applyFill="1" applyBorder="1" applyAlignment="1">
      <alignment horizontal="center" vertical="center"/>
    </xf>
    <xf numFmtId="0" fontId="7" fillId="0" borderId="2" xfId="4" applyFont="1" applyFill="1" applyBorder="1" applyAlignment="1">
      <alignment horizontal="center" vertical="center"/>
    </xf>
    <xf numFmtId="0" fontId="7" fillId="0" borderId="16" xfId="4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0" fontId="5" fillId="0" borderId="13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7" fillId="0" borderId="15" xfId="4" applyFont="1" applyFill="1" applyBorder="1" applyAlignment="1">
      <alignment horizontal="center" vertical="center"/>
    </xf>
    <xf numFmtId="0" fontId="0" fillId="0" borderId="0" xfId="0" applyFont="1" applyFill="1"/>
    <xf numFmtId="0" fontId="0" fillId="0" borderId="8" xfId="0" applyFont="1" applyFill="1" applyBorder="1"/>
    <xf numFmtId="0" fontId="0" fillId="0" borderId="7" xfId="0" applyFont="1" applyFill="1" applyBorder="1"/>
    <xf numFmtId="0" fontId="16" fillId="0" borderId="45" xfId="0" applyFont="1" applyFill="1" applyBorder="1" applyAlignment="1">
      <alignment horizontal="center" vertical="center"/>
    </xf>
    <xf numFmtId="0" fontId="16" fillId="0" borderId="46" xfId="0" applyFont="1" applyFill="1" applyBorder="1" applyAlignment="1">
      <alignment horizontal="center" vertical="center"/>
    </xf>
    <xf numFmtId="0" fontId="7" fillId="0" borderId="3" xfId="4" applyFont="1" applyFill="1" applyBorder="1" applyAlignment="1">
      <alignment horizontal="center" vertical="center" wrapText="1"/>
    </xf>
    <xf numFmtId="0" fontId="7" fillId="0" borderId="19" xfId="4" applyFont="1" applyFill="1" applyBorder="1" applyAlignment="1">
      <alignment horizontal="center" vertical="center" wrapText="1"/>
    </xf>
    <xf numFmtId="3" fontId="18" fillId="2" borderId="23" xfId="0" applyNumberFormat="1" applyFont="1" applyFill="1" applyBorder="1"/>
    <xf numFmtId="3" fontId="18" fillId="2" borderId="16" xfId="0" applyNumberFormat="1" applyFont="1" applyFill="1" applyBorder="1"/>
    <xf numFmtId="3" fontId="18" fillId="2" borderId="24" xfId="0" applyNumberFormat="1" applyFont="1" applyFill="1" applyBorder="1"/>
    <xf numFmtId="3" fontId="18" fillId="2" borderId="19" xfId="0" applyNumberFormat="1" applyFont="1" applyFill="1" applyBorder="1"/>
    <xf numFmtId="0" fontId="0" fillId="0" borderId="0" xfId="0" applyFont="1" applyFill="1" applyBorder="1"/>
    <xf numFmtId="0" fontId="16" fillId="0" borderId="0" xfId="0" applyFont="1" applyFill="1" applyBorder="1" applyAlignment="1">
      <alignment horizontal="center" vertical="center"/>
    </xf>
    <xf numFmtId="3" fontId="0" fillId="0" borderId="0" xfId="0" applyNumberFormat="1" applyFont="1" applyFill="1"/>
    <xf numFmtId="0" fontId="19" fillId="0" borderId="0" xfId="0" applyFont="1" applyFill="1" applyBorder="1" applyAlignment="1">
      <alignment horizontal="left" vertical="center"/>
    </xf>
    <xf numFmtId="164" fontId="12" fillId="0" borderId="0" xfId="0" applyNumberFormat="1" applyFont="1" applyFill="1" applyBorder="1" applyAlignment="1">
      <alignment vertical="center"/>
    </xf>
    <xf numFmtId="164" fontId="12" fillId="0" borderId="0" xfId="0" applyNumberFormat="1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left" vertical="center"/>
    </xf>
  </cellXfs>
  <cellStyles count="5">
    <cellStyle name="Normal" xfId="0" builtinId="0"/>
    <cellStyle name="Normal 2" xfId="2"/>
    <cellStyle name="Normal 3" xfId="4"/>
    <cellStyle name="Normal 4" xfId="1"/>
    <cellStyle name="Normal 6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tr-TR"/>
              <a:t>3.1.İllere Göre İşletmedeki Taşkın Koruma Tesisleri (Adet)</a:t>
            </a:r>
            <a:r>
              <a:rPr lang="tr-TR" baseline="0"/>
              <a:t> , 2020-2021</a:t>
            </a:r>
            <a:endParaRPr lang="tr-TR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2.4215498503237547E-2"/>
          <c:y val="0.11839047717311825"/>
          <c:w val="0.96821380505170518"/>
          <c:h val="0.7180965497087641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Sayfa1!$H$3</c:f>
              <c:strCache>
                <c:ptCount val="1"/>
                <c:pt idx="0">
                  <c:v>2020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400" b="0">
                    <a:solidFill>
                      <a:schemeClr val="accent1">
                        <a:lumMod val="75000"/>
                      </a:schemeClr>
                    </a:solidFill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Sayfa1!$A$4:$A$84</c:f>
              <c:strCache>
                <c:ptCount val="81"/>
                <c:pt idx="0">
                  <c:v>İstanbul</c:v>
                </c:pt>
                <c:pt idx="1">
                  <c:v>Tekirdağ</c:v>
                </c:pt>
                <c:pt idx="2">
                  <c:v>Edirne</c:v>
                </c:pt>
                <c:pt idx="3">
                  <c:v>Kırklareli</c:v>
                </c:pt>
                <c:pt idx="4">
                  <c:v>Balıkesir</c:v>
                </c:pt>
                <c:pt idx="5">
                  <c:v>Çanakkale</c:v>
                </c:pt>
                <c:pt idx="6">
                  <c:v>İzmir</c:v>
                </c:pt>
                <c:pt idx="7">
                  <c:v>Aydın</c:v>
                </c:pt>
                <c:pt idx="8">
                  <c:v>Denizli</c:v>
                </c:pt>
                <c:pt idx="9">
                  <c:v>Muğla</c:v>
                </c:pt>
                <c:pt idx="10">
                  <c:v>Manisa</c:v>
                </c:pt>
                <c:pt idx="11">
                  <c:v>Afyonkarahisar</c:v>
                </c:pt>
                <c:pt idx="12">
                  <c:v>Kütahya</c:v>
                </c:pt>
                <c:pt idx="13">
                  <c:v>Uşak</c:v>
                </c:pt>
                <c:pt idx="14">
                  <c:v>Bursa</c:v>
                </c:pt>
                <c:pt idx="15">
                  <c:v>Eskişehir</c:v>
                </c:pt>
                <c:pt idx="16">
                  <c:v>Bilecik</c:v>
                </c:pt>
                <c:pt idx="17">
                  <c:v>Kocaeli</c:v>
                </c:pt>
                <c:pt idx="18">
                  <c:v>Sakarya</c:v>
                </c:pt>
                <c:pt idx="19">
                  <c:v>Düzce</c:v>
                </c:pt>
                <c:pt idx="20">
                  <c:v>Bolu</c:v>
                </c:pt>
                <c:pt idx="21">
                  <c:v>Yalova</c:v>
                </c:pt>
                <c:pt idx="22">
                  <c:v>Ankara</c:v>
                </c:pt>
                <c:pt idx="23">
                  <c:v>Konya</c:v>
                </c:pt>
                <c:pt idx="24">
                  <c:v>Karaman</c:v>
                </c:pt>
                <c:pt idx="25">
                  <c:v>Antalya</c:v>
                </c:pt>
                <c:pt idx="26">
                  <c:v>Isparta</c:v>
                </c:pt>
                <c:pt idx="27">
                  <c:v>Burdur</c:v>
                </c:pt>
                <c:pt idx="28">
                  <c:v>Adana</c:v>
                </c:pt>
                <c:pt idx="29">
                  <c:v>Mersin</c:v>
                </c:pt>
                <c:pt idx="30">
                  <c:v>Hatay</c:v>
                </c:pt>
                <c:pt idx="31">
                  <c:v>Kahramanmaraş</c:v>
                </c:pt>
                <c:pt idx="32">
                  <c:v>Osmaniye</c:v>
                </c:pt>
                <c:pt idx="33">
                  <c:v>Kırıkkale</c:v>
                </c:pt>
                <c:pt idx="34">
                  <c:v>Aksaray</c:v>
                </c:pt>
                <c:pt idx="35">
                  <c:v>Niğde</c:v>
                </c:pt>
                <c:pt idx="36">
                  <c:v>Nevşehir</c:v>
                </c:pt>
                <c:pt idx="37">
                  <c:v>Kırşehir</c:v>
                </c:pt>
                <c:pt idx="38">
                  <c:v>Kayseri</c:v>
                </c:pt>
                <c:pt idx="39">
                  <c:v>Sivas</c:v>
                </c:pt>
                <c:pt idx="40">
                  <c:v>Yozgat</c:v>
                </c:pt>
                <c:pt idx="41">
                  <c:v>Zonguldak</c:v>
                </c:pt>
                <c:pt idx="42">
                  <c:v>Karabük</c:v>
                </c:pt>
                <c:pt idx="43">
                  <c:v>Bartın</c:v>
                </c:pt>
                <c:pt idx="44">
                  <c:v>Kastamonu</c:v>
                </c:pt>
                <c:pt idx="45">
                  <c:v>Çankırı</c:v>
                </c:pt>
                <c:pt idx="46">
                  <c:v>Sinop</c:v>
                </c:pt>
                <c:pt idx="47">
                  <c:v>Samsun</c:v>
                </c:pt>
                <c:pt idx="48">
                  <c:v>Tokat</c:v>
                </c:pt>
                <c:pt idx="49">
                  <c:v>Çorum</c:v>
                </c:pt>
                <c:pt idx="50">
                  <c:v>Amasya</c:v>
                </c:pt>
                <c:pt idx="51">
                  <c:v>Trabzon</c:v>
                </c:pt>
                <c:pt idx="52">
                  <c:v>Ordu</c:v>
                </c:pt>
                <c:pt idx="53">
                  <c:v>Giresun</c:v>
                </c:pt>
                <c:pt idx="54">
                  <c:v>Rize</c:v>
                </c:pt>
                <c:pt idx="55">
                  <c:v>Artvin</c:v>
                </c:pt>
                <c:pt idx="56">
                  <c:v>Gümüşhane</c:v>
                </c:pt>
                <c:pt idx="57">
                  <c:v>Erzurum</c:v>
                </c:pt>
                <c:pt idx="58">
                  <c:v>Erzincan</c:v>
                </c:pt>
                <c:pt idx="59">
                  <c:v>Bayburt</c:v>
                </c:pt>
                <c:pt idx="60">
                  <c:v>Ağrı</c:v>
                </c:pt>
                <c:pt idx="61">
                  <c:v>Kars</c:v>
                </c:pt>
                <c:pt idx="62">
                  <c:v>Iğdır</c:v>
                </c:pt>
                <c:pt idx="63">
                  <c:v>Ardahan</c:v>
                </c:pt>
                <c:pt idx="64">
                  <c:v>Malatya</c:v>
                </c:pt>
                <c:pt idx="65">
                  <c:v>Elazığ</c:v>
                </c:pt>
                <c:pt idx="66">
                  <c:v>Bingöl</c:v>
                </c:pt>
                <c:pt idx="67">
                  <c:v>Tunceli</c:v>
                </c:pt>
                <c:pt idx="68">
                  <c:v>Van</c:v>
                </c:pt>
                <c:pt idx="69">
                  <c:v>Muş</c:v>
                </c:pt>
                <c:pt idx="70">
                  <c:v>Bitlis</c:v>
                </c:pt>
                <c:pt idx="71">
                  <c:v>Hakkari</c:v>
                </c:pt>
                <c:pt idx="72">
                  <c:v>Gaziantep</c:v>
                </c:pt>
                <c:pt idx="73">
                  <c:v>Adıyaman</c:v>
                </c:pt>
                <c:pt idx="74">
                  <c:v>Kilis</c:v>
                </c:pt>
                <c:pt idx="75">
                  <c:v>Şanlıurfa</c:v>
                </c:pt>
                <c:pt idx="76">
                  <c:v>Diyarbakır</c:v>
                </c:pt>
                <c:pt idx="77">
                  <c:v>Mardin</c:v>
                </c:pt>
                <c:pt idx="78">
                  <c:v>Batman</c:v>
                </c:pt>
                <c:pt idx="79">
                  <c:v>Şırnak</c:v>
                </c:pt>
                <c:pt idx="80">
                  <c:v>Siirt</c:v>
                </c:pt>
              </c:strCache>
            </c:strRef>
          </c:cat>
          <c:val>
            <c:numRef>
              <c:f>Sayfa1!$H$4:$H$84</c:f>
              <c:numCache>
                <c:formatCode>#,##0</c:formatCode>
                <c:ptCount val="81"/>
                <c:pt idx="0">
                  <c:v>23</c:v>
                </c:pt>
                <c:pt idx="1">
                  <c:v>128</c:v>
                </c:pt>
                <c:pt idx="2">
                  <c:v>267</c:v>
                </c:pt>
                <c:pt idx="3">
                  <c:v>116</c:v>
                </c:pt>
                <c:pt idx="4">
                  <c:v>121</c:v>
                </c:pt>
                <c:pt idx="5">
                  <c:v>151</c:v>
                </c:pt>
                <c:pt idx="6">
                  <c:v>208</c:v>
                </c:pt>
                <c:pt idx="7">
                  <c:v>150</c:v>
                </c:pt>
                <c:pt idx="8">
                  <c:v>128</c:v>
                </c:pt>
                <c:pt idx="9">
                  <c:v>118</c:v>
                </c:pt>
                <c:pt idx="10">
                  <c:v>143</c:v>
                </c:pt>
                <c:pt idx="11">
                  <c:v>224</c:v>
                </c:pt>
                <c:pt idx="12">
                  <c:v>155</c:v>
                </c:pt>
                <c:pt idx="13">
                  <c:v>52</c:v>
                </c:pt>
                <c:pt idx="14">
                  <c:v>216</c:v>
                </c:pt>
                <c:pt idx="15">
                  <c:v>100</c:v>
                </c:pt>
                <c:pt idx="16">
                  <c:v>57</c:v>
                </c:pt>
                <c:pt idx="17">
                  <c:v>94</c:v>
                </c:pt>
                <c:pt idx="18">
                  <c:v>123</c:v>
                </c:pt>
                <c:pt idx="19">
                  <c:v>71</c:v>
                </c:pt>
                <c:pt idx="20">
                  <c:v>108</c:v>
                </c:pt>
                <c:pt idx="21">
                  <c:v>30</c:v>
                </c:pt>
                <c:pt idx="22">
                  <c:v>208</c:v>
                </c:pt>
                <c:pt idx="23">
                  <c:v>227</c:v>
                </c:pt>
                <c:pt idx="24">
                  <c:v>18</c:v>
                </c:pt>
                <c:pt idx="25">
                  <c:v>146</c:v>
                </c:pt>
                <c:pt idx="26">
                  <c:v>161</c:v>
                </c:pt>
                <c:pt idx="27">
                  <c:v>131</c:v>
                </c:pt>
                <c:pt idx="28">
                  <c:v>77</c:v>
                </c:pt>
                <c:pt idx="29">
                  <c:v>66</c:v>
                </c:pt>
                <c:pt idx="30">
                  <c:v>102</c:v>
                </c:pt>
                <c:pt idx="31">
                  <c:v>115</c:v>
                </c:pt>
                <c:pt idx="32">
                  <c:v>52</c:v>
                </c:pt>
                <c:pt idx="33">
                  <c:v>86</c:v>
                </c:pt>
                <c:pt idx="34">
                  <c:v>35</c:v>
                </c:pt>
                <c:pt idx="35">
                  <c:v>60</c:v>
                </c:pt>
                <c:pt idx="36">
                  <c:v>49</c:v>
                </c:pt>
                <c:pt idx="37">
                  <c:v>37</c:v>
                </c:pt>
                <c:pt idx="38">
                  <c:v>141</c:v>
                </c:pt>
                <c:pt idx="39">
                  <c:v>216</c:v>
                </c:pt>
                <c:pt idx="40">
                  <c:v>101</c:v>
                </c:pt>
                <c:pt idx="41">
                  <c:v>86</c:v>
                </c:pt>
                <c:pt idx="42">
                  <c:v>65</c:v>
                </c:pt>
                <c:pt idx="43">
                  <c:v>51</c:v>
                </c:pt>
                <c:pt idx="44">
                  <c:v>146</c:v>
                </c:pt>
                <c:pt idx="45">
                  <c:v>111</c:v>
                </c:pt>
                <c:pt idx="46">
                  <c:v>43</c:v>
                </c:pt>
                <c:pt idx="47">
                  <c:v>146</c:v>
                </c:pt>
                <c:pt idx="48">
                  <c:v>187</c:v>
                </c:pt>
                <c:pt idx="49">
                  <c:v>181</c:v>
                </c:pt>
                <c:pt idx="50">
                  <c:v>143</c:v>
                </c:pt>
                <c:pt idx="51">
                  <c:v>169</c:v>
                </c:pt>
                <c:pt idx="52">
                  <c:v>72</c:v>
                </c:pt>
                <c:pt idx="53">
                  <c:v>101</c:v>
                </c:pt>
                <c:pt idx="54">
                  <c:v>91</c:v>
                </c:pt>
                <c:pt idx="55">
                  <c:v>123</c:v>
                </c:pt>
                <c:pt idx="56">
                  <c:v>95</c:v>
                </c:pt>
                <c:pt idx="57">
                  <c:v>388</c:v>
                </c:pt>
                <c:pt idx="58">
                  <c:v>143</c:v>
                </c:pt>
                <c:pt idx="59">
                  <c:v>93</c:v>
                </c:pt>
                <c:pt idx="60">
                  <c:v>95</c:v>
                </c:pt>
                <c:pt idx="61">
                  <c:v>78</c:v>
                </c:pt>
                <c:pt idx="62">
                  <c:v>23</c:v>
                </c:pt>
                <c:pt idx="63">
                  <c:v>43</c:v>
                </c:pt>
                <c:pt idx="64">
                  <c:v>106</c:v>
                </c:pt>
                <c:pt idx="65">
                  <c:v>97</c:v>
                </c:pt>
                <c:pt idx="66">
                  <c:v>125</c:v>
                </c:pt>
                <c:pt idx="67">
                  <c:v>102</c:v>
                </c:pt>
                <c:pt idx="68">
                  <c:v>126</c:v>
                </c:pt>
                <c:pt idx="69">
                  <c:v>70</c:v>
                </c:pt>
                <c:pt idx="70">
                  <c:v>46</c:v>
                </c:pt>
                <c:pt idx="71">
                  <c:v>16</c:v>
                </c:pt>
                <c:pt idx="72">
                  <c:v>51</c:v>
                </c:pt>
                <c:pt idx="73">
                  <c:v>60</c:v>
                </c:pt>
                <c:pt idx="74">
                  <c:v>10</c:v>
                </c:pt>
                <c:pt idx="75">
                  <c:v>16</c:v>
                </c:pt>
                <c:pt idx="76">
                  <c:v>98</c:v>
                </c:pt>
                <c:pt idx="77">
                  <c:v>47</c:v>
                </c:pt>
                <c:pt idx="78">
                  <c:v>23</c:v>
                </c:pt>
                <c:pt idx="79">
                  <c:v>36</c:v>
                </c:pt>
                <c:pt idx="80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10-473E-9225-6208DA22A1D4}"/>
            </c:ext>
          </c:extLst>
        </c:ser>
        <c:ser>
          <c:idx val="1"/>
          <c:order val="1"/>
          <c:tx>
            <c:strRef>
              <c:f>Sayfa1!$I$3</c:f>
              <c:strCache>
                <c:ptCount val="1"/>
                <c:pt idx="0">
                  <c:v>2021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 sz="1400"/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Sayfa1!$A$4:$A$84</c:f>
              <c:strCache>
                <c:ptCount val="81"/>
                <c:pt idx="0">
                  <c:v>İstanbul</c:v>
                </c:pt>
                <c:pt idx="1">
                  <c:v>Tekirdağ</c:v>
                </c:pt>
                <c:pt idx="2">
                  <c:v>Edirne</c:v>
                </c:pt>
                <c:pt idx="3">
                  <c:v>Kırklareli</c:v>
                </c:pt>
                <c:pt idx="4">
                  <c:v>Balıkesir</c:v>
                </c:pt>
                <c:pt idx="5">
                  <c:v>Çanakkale</c:v>
                </c:pt>
                <c:pt idx="6">
                  <c:v>İzmir</c:v>
                </c:pt>
                <c:pt idx="7">
                  <c:v>Aydın</c:v>
                </c:pt>
                <c:pt idx="8">
                  <c:v>Denizli</c:v>
                </c:pt>
                <c:pt idx="9">
                  <c:v>Muğla</c:v>
                </c:pt>
                <c:pt idx="10">
                  <c:v>Manisa</c:v>
                </c:pt>
                <c:pt idx="11">
                  <c:v>Afyonkarahisar</c:v>
                </c:pt>
                <c:pt idx="12">
                  <c:v>Kütahya</c:v>
                </c:pt>
                <c:pt idx="13">
                  <c:v>Uşak</c:v>
                </c:pt>
                <c:pt idx="14">
                  <c:v>Bursa</c:v>
                </c:pt>
                <c:pt idx="15">
                  <c:v>Eskişehir</c:v>
                </c:pt>
                <c:pt idx="16">
                  <c:v>Bilecik</c:v>
                </c:pt>
                <c:pt idx="17">
                  <c:v>Kocaeli</c:v>
                </c:pt>
                <c:pt idx="18">
                  <c:v>Sakarya</c:v>
                </c:pt>
                <c:pt idx="19">
                  <c:v>Düzce</c:v>
                </c:pt>
                <c:pt idx="20">
                  <c:v>Bolu</c:v>
                </c:pt>
                <c:pt idx="21">
                  <c:v>Yalova</c:v>
                </c:pt>
                <c:pt idx="22">
                  <c:v>Ankara</c:v>
                </c:pt>
                <c:pt idx="23">
                  <c:v>Konya</c:v>
                </c:pt>
                <c:pt idx="24">
                  <c:v>Karaman</c:v>
                </c:pt>
                <c:pt idx="25">
                  <c:v>Antalya</c:v>
                </c:pt>
                <c:pt idx="26">
                  <c:v>Isparta</c:v>
                </c:pt>
                <c:pt idx="27">
                  <c:v>Burdur</c:v>
                </c:pt>
                <c:pt idx="28">
                  <c:v>Adana</c:v>
                </c:pt>
                <c:pt idx="29">
                  <c:v>Mersin</c:v>
                </c:pt>
                <c:pt idx="30">
                  <c:v>Hatay</c:v>
                </c:pt>
                <c:pt idx="31">
                  <c:v>Kahramanmaraş</c:v>
                </c:pt>
                <c:pt idx="32">
                  <c:v>Osmaniye</c:v>
                </c:pt>
                <c:pt idx="33">
                  <c:v>Kırıkkale</c:v>
                </c:pt>
                <c:pt idx="34">
                  <c:v>Aksaray</c:v>
                </c:pt>
                <c:pt idx="35">
                  <c:v>Niğde</c:v>
                </c:pt>
                <c:pt idx="36">
                  <c:v>Nevşehir</c:v>
                </c:pt>
                <c:pt idx="37">
                  <c:v>Kırşehir</c:v>
                </c:pt>
                <c:pt idx="38">
                  <c:v>Kayseri</c:v>
                </c:pt>
                <c:pt idx="39">
                  <c:v>Sivas</c:v>
                </c:pt>
                <c:pt idx="40">
                  <c:v>Yozgat</c:v>
                </c:pt>
                <c:pt idx="41">
                  <c:v>Zonguldak</c:v>
                </c:pt>
                <c:pt idx="42">
                  <c:v>Karabük</c:v>
                </c:pt>
                <c:pt idx="43">
                  <c:v>Bartın</c:v>
                </c:pt>
                <c:pt idx="44">
                  <c:v>Kastamonu</c:v>
                </c:pt>
                <c:pt idx="45">
                  <c:v>Çankırı</c:v>
                </c:pt>
                <c:pt idx="46">
                  <c:v>Sinop</c:v>
                </c:pt>
                <c:pt idx="47">
                  <c:v>Samsun</c:v>
                </c:pt>
                <c:pt idx="48">
                  <c:v>Tokat</c:v>
                </c:pt>
                <c:pt idx="49">
                  <c:v>Çorum</c:v>
                </c:pt>
                <c:pt idx="50">
                  <c:v>Amasya</c:v>
                </c:pt>
                <c:pt idx="51">
                  <c:v>Trabzon</c:v>
                </c:pt>
                <c:pt idx="52">
                  <c:v>Ordu</c:v>
                </c:pt>
                <c:pt idx="53">
                  <c:v>Giresun</c:v>
                </c:pt>
                <c:pt idx="54">
                  <c:v>Rize</c:v>
                </c:pt>
                <c:pt idx="55">
                  <c:v>Artvin</c:v>
                </c:pt>
                <c:pt idx="56">
                  <c:v>Gümüşhane</c:v>
                </c:pt>
                <c:pt idx="57">
                  <c:v>Erzurum</c:v>
                </c:pt>
                <c:pt idx="58">
                  <c:v>Erzincan</c:v>
                </c:pt>
                <c:pt idx="59">
                  <c:v>Bayburt</c:v>
                </c:pt>
                <c:pt idx="60">
                  <c:v>Ağrı</c:v>
                </c:pt>
                <c:pt idx="61">
                  <c:v>Kars</c:v>
                </c:pt>
                <c:pt idx="62">
                  <c:v>Iğdır</c:v>
                </c:pt>
                <c:pt idx="63">
                  <c:v>Ardahan</c:v>
                </c:pt>
                <c:pt idx="64">
                  <c:v>Malatya</c:v>
                </c:pt>
                <c:pt idx="65">
                  <c:v>Elazığ</c:v>
                </c:pt>
                <c:pt idx="66">
                  <c:v>Bingöl</c:v>
                </c:pt>
                <c:pt idx="67">
                  <c:v>Tunceli</c:v>
                </c:pt>
                <c:pt idx="68">
                  <c:v>Van</c:v>
                </c:pt>
                <c:pt idx="69">
                  <c:v>Muş</c:v>
                </c:pt>
                <c:pt idx="70">
                  <c:v>Bitlis</c:v>
                </c:pt>
                <c:pt idx="71">
                  <c:v>Hakkari</c:v>
                </c:pt>
                <c:pt idx="72">
                  <c:v>Gaziantep</c:v>
                </c:pt>
                <c:pt idx="73">
                  <c:v>Adıyaman</c:v>
                </c:pt>
                <c:pt idx="74">
                  <c:v>Kilis</c:v>
                </c:pt>
                <c:pt idx="75">
                  <c:v>Şanlıurfa</c:v>
                </c:pt>
                <c:pt idx="76">
                  <c:v>Diyarbakır</c:v>
                </c:pt>
                <c:pt idx="77">
                  <c:v>Mardin</c:v>
                </c:pt>
                <c:pt idx="78">
                  <c:v>Batman</c:v>
                </c:pt>
                <c:pt idx="79">
                  <c:v>Şırnak</c:v>
                </c:pt>
                <c:pt idx="80">
                  <c:v>Siirt</c:v>
                </c:pt>
              </c:strCache>
            </c:strRef>
          </c:cat>
          <c:val>
            <c:numRef>
              <c:f>Sayfa1!$I$4:$I$84</c:f>
              <c:numCache>
                <c:formatCode>#,##0</c:formatCode>
                <c:ptCount val="81"/>
                <c:pt idx="0">
                  <c:v>23</c:v>
                </c:pt>
                <c:pt idx="1">
                  <c:v>128</c:v>
                </c:pt>
                <c:pt idx="2">
                  <c:v>267</c:v>
                </c:pt>
                <c:pt idx="3">
                  <c:v>116</c:v>
                </c:pt>
                <c:pt idx="4">
                  <c:v>121</c:v>
                </c:pt>
                <c:pt idx="5">
                  <c:v>152</c:v>
                </c:pt>
                <c:pt idx="6">
                  <c:v>212</c:v>
                </c:pt>
                <c:pt idx="7">
                  <c:v>150</c:v>
                </c:pt>
                <c:pt idx="8">
                  <c:v>129</c:v>
                </c:pt>
                <c:pt idx="9">
                  <c:v>121</c:v>
                </c:pt>
                <c:pt idx="10">
                  <c:v>146</c:v>
                </c:pt>
                <c:pt idx="11">
                  <c:v>227</c:v>
                </c:pt>
                <c:pt idx="12">
                  <c:v>155</c:v>
                </c:pt>
                <c:pt idx="13">
                  <c:v>52</c:v>
                </c:pt>
                <c:pt idx="14">
                  <c:v>217</c:v>
                </c:pt>
                <c:pt idx="15">
                  <c:v>101</c:v>
                </c:pt>
                <c:pt idx="16">
                  <c:v>59</c:v>
                </c:pt>
                <c:pt idx="17">
                  <c:v>94</c:v>
                </c:pt>
                <c:pt idx="18">
                  <c:v>123</c:v>
                </c:pt>
                <c:pt idx="19">
                  <c:v>71</c:v>
                </c:pt>
                <c:pt idx="20">
                  <c:v>108</c:v>
                </c:pt>
                <c:pt idx="21">
                  <c:v>31</c:v>
                </c:pt>
                <c:pt idx="22">
                  <c:v>210</c:v>
                </c:pt>
                <c:pt idx="23">
                  <c:v>228</c:v>
                </c:pt>
                <c:pt idx="24">
                  <c:v>18</c:v>
                </c:pt>
                <c:pt idx="25">
                  <c:v>146</c:v>
                </c:pt>
                <c:pt idx="26">
                  <c:v>161</c:v>
                </c:pt>
                <c:pt idx="27">
                  <c:v>137</c:v>
                </c:pt>
                <c:pt idx="28">
                  <c:v>77</c:v>
                </c:pt>
                <c:pt idx="29">
                  <c:v>66</c:v>
                </c:pt>
                <c:pt idx="30">
                  <c:v>102</c:v>
                </c:pt>
                <c:pt idx="31">
                  <c:v>115</c:v>
                </c:pt>
                <c:pt idx="32">
                  <c:v>52</c:v>
                </c:pt>
                <c:pt idx="33">
                  <c:v>87</c:v>
                </c:pt>
                <c:pt idx="34">
                  <c:v>35</c:v>
                </c:pt>
                <c:pt idx="35">
                  <c:v>60</c:v>
                </c:pt>
                <c:pt idx="36">
                  <c:v>49</c:v>
                </c:pt>
                <c:pt idx="37">
                  <c:v>37</c:v>
                </c:pt>
                <c:pt idx="38">
                  <c:v>143</c:v>
                </c:pt>
                <c:pt idx="39">
                  <c:v>223</c:v>
                </c:pt>
                <c:pt idx="40">
                  <c:v>103</c:v>
                </c:pt>
                <c:pt idx="41">
                  <c:v>87</c:v>
                </c:pt>
                <c:pt idx="42">
                  <c:v>67</c:v>
                </c:pt>
                <c:pt idx="43">
                  <c:v>53</c:v>
                </c:pt>
                <c:pt idx="44">
                  <c:v>147</c:v>
                </c:pt>
                <c:pt idx="45">
                  <c:v>111</c:v>
                </c:pt>
                <c:pt idx="46">
                  <c:v>43</c:v>
                </c:pt>
                <c:pt idx="47">
                  <c:v>148</c:v>
                </c:pt>
                <c:pt idx="48">
                  <c:v>187</c:v>
                </c:pt>
                <c:pt idx="49">
                  <c:v>182</c:v>
                </c:pt>
                <c:pt idx="50">
                  <c:v>144</c:v>
                </c:pt>
                <c:pt idx="51">
                  <c:v>172</c:v>
                </c:pt>
                <c:pt idx="52">
                  <c:v>72</c:v>
                </c:pt>
                <c:pt idx="53">
                  <c:v>103</c:v>
                </c:pt>
                <c:pt idx="54">
                  <c:v>92</c:v>
                </c:pt>
                <c:pt idx="55">
                  <c:v>126</c:v>
                </c:pt>
                <c:pt idx="56">
                  <c:v>95</c:v>
                </c:pt>
                <c:pt idx="57">
                  <c:v>388</c:v>
                </c:pt>
                <c:pt idx="58">
                  <c:v>142</c:v>
                </c:pt>
                <c:pt idx="59">
                  <c:v>96</c:v>
                </c:pt>
                <c:pt idx="60">
                  <c:v>96</c:v>
                </c:pt>
                <c:pt idx="61">
                  <c:v>78</c:v>
                </c:pt>
                <c:pt idx="62">
                  <c:v>24</c:v>
                </c:pt>
                <c:pt idx="63">
                  <c:v>44</c:v>
                </c:pt>
                <c:pt idx="64">
                  <c:v>106</c:v>
                </c:pt>
                <c:pt idx="65">
                  <c:v>99</c:v>
                </c:pt>
                <c:pt idx="66">
                  <c:v>125</c:v>
                </c:pt>
                <c:pt idx="67">
                  <c:v>106</c:v>
                </c:pt>
                <c:pt idx="68">
                  <c:v>126</c:v>
                </c:pt>
                <c:pt idx="69">
                  <c:v>70</c:v>
                </c:pt>
                <c:pt idx="70">
                  <c:v>46</c:v>
                </c:pt>
                <c:pt idx="71">
                  <c:v>16</c:v>
                </c:pt>
                <c:pt idx="72">
                  <c:v>51</c:v>
                </c:pt>
                <c:pt idx="73">
                  <c:v>60</c:v>
                </c:pt>
                <c:pt idx="74">
                  <c:v>10</c:v>
                </c:pt>
                <c:pt idx="75">
                  <c:v>17</c:v>
                </c:pt>
                <c:pt idx="76">
                  <c:v>98</c:v>
                </c:pt>
                <c:pt idx="77">
                  <c:v>49</c:v>
                </c:pt>
                <c:pt idx="78">
                  <c:v>23</c:v>
                </c:pt>
                <c:pt idx="79">
                  <c:v>40</c:v>
                </c:pt>
                <c:pt idx="80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10-473E-9225-6208DA22A1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overlap val="-42"/>
        <c:axId val="342807520"/>
        <c:axId val="342808080"/>
      </c:barChart>
      <c:catAx>
        <c:axId val="342807520"/>
        <c:scaling>
          <c:orientation val="minMax"/>
        </c:scaling>
        <c:delete val="0"/>
        <c:axPos val="b"/>
        <c:majorGridlines>
          <c:spPr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</c:majorGridlines>
        <c:numFmt formatCode="General" sourceLinked="0"/>
        <c:majorTickMark val="out"/>
        <c:minorTickMark val="none"/>
        <c:tickLblPos val="nextTo"/>
        <c:crossAx val="342808080"/>
        <c:crosses val="autoZero"/>
        <c:auto val="1"/>
        <c:lblAlgn val="ctr"/>
        <c:lblOffset val="100"/>
        <c:noMultiLvlLbl val="0"/>
      </c:catAx>
      <c:valAx>
        <c:axId val="342808080"/>
        <c:scaling>
          <c:orientation val="minMax"/>
        </c:scaling>
        <c:delete val="0"/>
        <c:axPos val="l"/>
        <c:majorGridlines>
          <c:spPr>
            <a:ln>
              <a:solidFill>
                <a:schemeClr val="accent1">
                  <a:lumMod val="20000"/>
                  <a:lumOff val="80000"/>
                </a:schemeClr>
              </a:solidFill>
            </a:ln>
          </c:spPr>
        </c:majorGridlines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tr-TR"/>
          </a:p>
        </c:txPr>
        <c:crossAx val="342807520"/>
        <c:crosses val="autoZero"/>
        <c:crossBetween val="between"/>
      </c:valAx>
    </c:plotArea>
    <c:legend>
      <c:legendPos val="t"/>
      <c:legendEntry>
        <c:idx val="0"/>
        <c:txPr>
          <a:bodyPr/>
          <a:lstStyle/>
          <a:p>
            <a:pPr>
              <a:defRPr sz="1400" b="1">
                <a:solidFill>
                  <a:schemeClr val="accent1">
                    <a:lumMod val="75000"/>
                  </a:schemeClr>
                </a:solidFill>
              </a:defRPr>
            </a:pPr>
            <a:endParaRPr lang="tr-TR"/>
          </a:p>
        </c:txPr>
      </c:legendEntry>
      <c:layout>
        <c:manualLayout>
          <c:xMode val="edge"/>
          <c:yMode val="edge"/>
          <c:x val="0.18500672552673519"/>
          <c:y val="6.6799088319461228E-2"/>
          <c:w val="0.58365021721237476"/>
          <c:h val="4.0095454850379346E-2"/>
        </c:manualLayout>
      </c:layout>
      <c:overlay val="0"/>
      <c:txPr>
        <a:bodyPr/>
        <a:lstStyle/>
        <a:p>
          <a:pPr>
            <a:defRPr sz="1400" b="1"/>
          </a:pPr>
          <a:endParaRPr lang="tr-TR"/>
        </a:p>
      </c:txPr>
    </c:legend>
    <c:plotVisOnly val="1"/>
    <c:dispBlanksAs val="gap"/>
    <c:showDLblsOverMax val="0"/>
  </c:chart>
  <c:spPr>
    <a:ln>
      <a:solidFill>
        <a:srgbClr val="00B050"/>
      </a:solidFill>
    </a:ln>
  </c:sp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tr-TR"/>
              <a:t>3.1.Toplam</a:t>
            </a:r>
            <a:r>
              <a:rPr lang="tr-TR" baseline="0"/>
              <a:t> Taşkın Tesisleri (Adet), 2014-2021</a:t>
            </a:r>
            <a:endParaRPr lang="tr-TR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9.1473608354058225E-2"/>
          <c:y val="0.13260397244409483"/>
          <c:w val="0.88895164701789209"/>
          <c:h val="0.791201263739481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Sayfa1!$S$3</c:f>
              <c:strCache>
                <c:ptCount val="1"/>
                <c:pt idx="0">
                  <c:v>Türkiye </c:v>
                </c:pt>
              </c:strCache>
            </c:strRef>
          </c:tx>
          <c:invertIfNegative val="0"/>
          <c:dLbls>
            <c:dLbl>
              <c:idx val="1"/>
              <c:layout>
                <c:manualLayout>
                  <c:x val="-6.2713014382513831E-3"/>
                  <c:y val="1.38763161330749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D813-4CA0-9817-79C1108A00D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>
                    <a:solidFill>
                      <a:sysClr val="windowText" lastClr="000000"/>
                    </a:solidFill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Sayfa1!$T$2:$AA$2</c:f>
              <c:numCache>
                <c:formatCode>General</c:formatCode>
                <c:ptCount val="8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</c:numCache>
            </c:numRef>
          </c:cat>
          <c:val>
            <c:numRef>
              <c:f>Sayfa1!$T$3:$AA$3</c:f>
              <c:numCache>
                <c:formatCode>General</c:formatCode>
                <c:ptCount val="8"/>
                <c:pt idx="0">
                  <c:v>7022</c:v>
                </c:pt>
                <c:pt idx="1">
                  <c:v>7320</c:v>
                </c:pt>
                <c:pt idx="2">
                  <c:v>7657</c:v>
                </c:pt>
                <c:pt idx="3">
                  <c:v>8168</c:v>
                </c:pt>
                <c:pt idx="4" formatCode="#,##0">
                  <c:v>8440</c:v>
                </c:pt>
                <c:pt idx="5" formatCode="#,##0">
                  <c:v>8493</c:v>
                </c:pt>
                <c:pt idx="6" formatCode="#,##0">
                  <c:v>8544</c:v>
                </c:pt>
                <c:pt idx="7" formatCode="#,##0">
                  <c:v>8622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813-4CA0-9817-79C1108A00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6"/>
        <c:axId val="342810880"/>
        <c:axId val="342811440"/>
      </c:barChart>
      <c:catAx>
        <c:axId val="342810880"/>
        <c:scaling>
          <c:orientation val="minMax"/>
        </c:scaling>
        <c:delete val="0"/>
        <c:axPos val="b"/>
        <c:majorGridlines>
          <c:spPr>
            <a:ln>
              <a:solidFill>
                <a:schemeClr val="tx2">
                  <a:lumMod val="20000"/>
                  <a:lumOff val="80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tr-TR"/>
          </a:p>
        </c:txPr>
        <c:crossAx val="342811440"/>
        <c:crosses val="autoZero"/>
        <c:auto val="1"/>
        <c:lblAlgn val="ctr"/>
        <c:lblOffset val="100"/>
        <c:noMultiLvlLbl val="0"/>
      </c:catAx>
      <c:valAx>
        <c:axId val="342811440"/>
        <c:scaling>
          <c:orientation val="minMax"/>
        </c:scaling>
        <c:delete val="0"/>
        <c:axPos val="l"/>
        <c:majorGridlines>
          <c:spPr>
            <a:ln>
              <a:solidFill>
                <a:schemeClr val="accent1">
                  <a:lumMod val="20000"/>
                  <a:lumOff val="80000"/>
                </a:schemeClr>
              </a:solidFill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tr-TR"/>
          </a:p>
        </c:txPr>
        <c:crossAx val="342810880"/>
        <c:crosses val="autoZero"/>
        <c:crossBetween val="between"/>
      </c:valAx>
    </c:plotArea>
    <c:plotVisOnly val="1"/>
    <c:dispBlanksAs val="gap"/>
    <c:showDLblsOverMax val="0"/>
  </c:chart>
  <c:spPr>
    <a:ln>
      <a:solidFill>
        <a:srgbClr val="00B050"/>
      </a:solidFill>
    </a:ln>
  </c:sp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tr-TR" sz="1800" b="1" i="0" baseline="0">
                <a:effectLst/>
              </a:rPr>
              <a:t>3.1.Toplam Taşkın Tesisleri (ha), 2014-2021</a:t>
            </a:r>
            <a:endParaRPr lang="tr-TR">
              <a:effectLst/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4098207140417729"/>
          <c:y val="0.13903081376646073"/>
          <c:w val="0.83867249310228564"/>
          <c:h val="0.785108129498268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Sayfa1!$AJ$3</c:f>
              <c:strCache>
                <c:ptCount val="1"/>
                <c:pt idx="0">
                  <c:v>Türkiye </c:v>
                </c:pt>
              </c:strCache>
            </c:strRef>
          </c:tx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>
                    <a:solidFill>
                      <a:sysClr val="windowText" lastClr="000000"/>
                    </a:solidFill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Sayfa1!$AK$2:$AR$2</c:f>
              <c:numCache>
                <c:formatCode>General</c:formatCode>
                <c:ptCount val="8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</c:numCache>
            </c:numRef>
          </c:cat>
          <c:val>
            <c:numRef>
              <c:f>Sayfa1!$AK$3:$AR$3</c:f>
              <c:numCache>
                <c:formatCode>General</c:formatCode>
                <c:ptCount val="8"/>
                <c:pt idx="0">
                  <c:v>1366783</c:v>
                </c:pt>
                <c:pt idx="1">
                  <c:v>1427069</c:v>
                </c:pt>
                <c:pt idx="2">
                  <c:v>1437949</c:v>
                </c:pt>
                <c:pt idx="3">
                  <c:v>1442586</c:v>
                </c:pt>
                <c:pt idx="4" formatCode="#,##0">
                  <c:v>1462209.1700000004</c:v>
                </c:pt>
                <c:pt idx="5" formatCode="#,##0">
                  <c:v>1480850</c:v>
                </c:pt>
                <c:pt idx="6" formatCode="#,##0">
                  <c:v>1504415.3000000003</c:v>
                </c:pt>
                <c:pt idx="7" formatCode="#,##0">
                  <c:v>1511334.56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6F-44BF-8EC1-9C5BF8343E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46"/>
        <c:axId val="342813680"/>
        <c:axId val="342814240"/>
      </c:barChart>
      <c:catAx>
        <c:axId val="342813680"/>
        <c:scaling>
          <c:orientation val="minMax"/>
        </c:scaling>
        <c:delete val="0"/>
        <c:axPos val="b"/>
        <c:majorGridlines>
          <c:spPr>
            <a:ln>
              <a:solidFill>
                <a:schemeClr val="tx2">
                  <a:lumMod val="20000"/>
                  <a:lumOff val="80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tr-TR"/>
          </a:p>
        </c:txPr>
        <c:crossAx val="342814240"/>
        <c:crosses val="autoZero"/>
        <c:auto val="1"/>
        <c:lblAlgn val="ctr"/>
        <c:lblOffset val="100"/>
        <c:noMultiLvlLbl val="0"/>
      </c:catAx>
      <c:valAx>
        <c:axId val="342814240"/>
        <c:scaling>
          <c:orientation val="minMax"/>
        </c:scaling>
        <c:delete val="0"/>
        <c:axPos val="l"/>
        <c:majorGridlines>
          <c:spPr>
            <a:ln>
              <a:solidFill>
                <a:schemeClr val="accent1">
                  <a:lumMod val="20000"/>
                  <a:lumOff val="80000"/>
                </a:schemeClr>
              </a:solidFill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tr-TR"/>
          </a:p>
        </c:txPr>
        <c:crossAx val="342813680"/>
        <c:crosses val="autoZero"/>
        <c:crossBetween val="between"/>
      </c:valAx>
    </c:plotArea>
    <c:plotVisOnly val="1"/>
    <c:dispBlanksAs val="gap"/>
    <c:showDLblsOverMax val="0"/>
  </c:chart>
  <c:spPr>
    <a:ln>
      <a:solidFill>
        <a:srgbClr val="00B050"/>
      </a:solidFill>
    </a:ln>
  </c:sp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tr-TR" sz="1800" b="1" i="0" baseline="0">
                <a:effectLst/>
              </a:rPr>
              <a:t>3.1.İllere Göre İşletmedeki Taşkın Koruma Tesisleri (ha),  2020-2021</a:t>
            </a:r>
            <a:endParaRPr lang="tr-TR">
              <a:effectLst/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3.6300598017956161E-2"/>
          <c:y val="0.15613681497172255"/>
          <c:w val="0.95755859249482334"/>
          <c:h val="0.6591086200549488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Sayfa1!$P$3</c:f>
              <c:strCache>
                <c:ptCount val="1"/>
                <c:pt idx="0">
                  <c:v>2020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400" b="1">
                    <a:solidFill>
                      <a:schemeClr val="accent1">
                        <a:lumMod val="75000"/>
                      </a:schemeClr>
                    </a:solidFill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Sayfa1!$A$4:$A$84</c:f>
              <c:strCache>
                <c:ptCount val="81"/>
                <c:pt idx="0">
                  <c:v>İstanbul</c:v>
                </c:pt>
                <c:pt idx="1">
                  <c:v>Tekirdağ</c:v>
                </c:pt>
                <c:pt idx="2">
                  <c:v>Edirne</c:v>
                </c:pt>
                <c:pt idx="3">
                  <c:v>Kırklareli</c:v>
                </c:pt>
                <c:pt idx="4">
                  <c:v>Balıkesir</c:v>
                </c:pt>
                <c:pt idx="5">
                  <c:v>Çanakkale</c:v>
                </c:pt>
                <c:pt idx="6">
                  <c:v>İzmir</c:v>
                </c:pt>
                <c:pt idx="7">
                  <c:v>Aydın</c:v>
                </c:pt>
                <c:pt idx="8">
                  <c:v>Denizli</c:v>
                </c:pt>
                <c:pt idx="9">
                  <c:v>Muğla</c:v>
                </c:pt>
                <c:pt idx="10">
                  <c:v>Manisa</c:v>
                </c:pt>
                <c:pt idx="11">
                  <c:v>Afyonkarahisar</c:v>
                </c:pt>
                <c:pt idx="12">
                  <c:v>Kütahya</c:v>
                </c:pt>
                <c:pt idx="13">
                  <c:v>Uşak</c:v>
                </c:pt>
                <c:pt idx="14">
                  <c:v>Bursa</c:v>
                </c:pt>
                <c:pt idx="15">
                  <c:v>Eskişehir</c:v>
                </c:pt>
                <c:pt idx="16">
                  <c:v>Bilecik</c:v>
                </c:pt>
                <c:pt idx="17">
                  <c:v>Kocaeli</c:v>
                </c:pt>
                <c:pt idx="18">
                  <c:v>Sakarya</c:v>
                </c:pt>
                <c:pt idx="19">
                  <c:v>Düzce</c:v>
                </c:pt>
                <c:pt idx="20">
                  <c:v>Bolu</c:v>
                </c:pt>
                <c:pt idx="21">
                  <c:v>Yalova</c:v>
                </c:pt>
                <c:pt idx="22">
                  <c:v>Ankara</c:v>
                </c:pt>
                <c:pt idx="23">
                  <c:v>Konya</c:v>
                </c:pt>
                <c:pt idx="24">
                  <c:v>Karaman</c:v>
                </c:pt>
                <c:pt idx="25">
                  <c:v>Antalya</c:v>
                </c:pt>
                <c:pt idx="26">
                  <c:v>Isparta</c:v>
                </c:pt>
                <c:pt idx="27">
                  <c:v>Burdur</c:v>
                </c:pt>
                <c:pt idx="28">
                  <c:v>Adana</c:v>
                </c:pt>
                <c:pt idx="29">
                  <c:v>Mersin</c:v>
                </c:pt>
                <c:pt idx="30">
                  <c:v>Hatay</c:v>
                </c:pt>
                <c:pt idx="31">
                  <c:v>Kahramanmaraş</c:v>
                </c:pt>
                <c:pt idx="32">
                  <c:v>Osmaniye</c:v>
                </c:pt>
                <c:pt idx="33">
                  <c:v>Kırıkkale</c:v>
                </c:pt>
                <c:pt idx="34">
                  <c:v>Aksaray</c:v>
                </c:pt>
                <c:pt idx="35">
                  <c:v>Niğde</c:v>
                </c:pt>
                <c:pt idx="36">
                  <c:v>Nevşehir</c:v>
                </c:pt>
                <c:pt idx="37">
                  <c:v>Kırşehir</c:v>
                </c:pt>
                <c:pt idx="38">
                  <c:v>Kayseri</c:v>
                </c:pt>
                <c:pt idx="39">
                  <c:v>Sivas</c:v>
                </c:pt>
                <c:pt idx="40">
                  <c:v>Yozgat</c:v>
                </c:pt>
                <c:pt idx="41">
                  <c:v>Zonguldak</c:v>
                </c:pt>
                <c:pt idx="42">
                  <c:v>Karabük</c:v>
                </c:pt>
                <c:pt idx="43">
                  <c:v>Bartın</c:v>
                </c:pt>
                <c:pt idx="44">
                  <c:v>Kastamonu</c:v>
                </c:pt>
                <c:pt idx="45">
                  <c:v>Çankırı</c:v>
                </c:pt>
                <c:pt idx="46">
                  <c:v>Sinop</c:v>
                </c:pt>
                <c:pt idx="47">
                  <c:v>Samsun</c:v>
                </c:pt>
                <c:pt idx="48">
                  <c:v>Tokat</c:v>
                </c:pt>
                <c:pt idx="49">
                  <c:v>Çorum</c:v>
                </c:pt>
                <c:pt idx="50">
                  <c:v>Amasya</c:v>
                </c:pt>
                <c:pt idx="51">
                  <c:v>Trabzon</c:v>
                </c:pt>
                <c:pt idx="52">
                  <c:v>Ordu</c:v>
                </c:pt>
                <c:pt idx="53">
                  <c:v>Giresun</c:v>
                </c:pt>
                <c:pt idx="54">
                  <c:v>Rize</c:v>
                </c:pt>
                <c:pt idx="55">
                  <c:v>Artvin</c:v>
                </c:pt>
                <c:pt idx="56">
                  <c:v>Gümüşhane</c:v>
                </c:pt>
                <c:pt idx="57">
                  <c:v>Erzurum</c:v>
                </c:pt>
                <c:pt idx="58">
                  <c:v>Erzincan</c:v>
                </c:pt>
                <c:pt idx="59">
                  <c:v>Bayburt</c:v>
                </c:pt>
                <c:pt idx="60">
                  <c:v>Ağrı</c:v>
                </c:pt>
                <c:pt idx="61">
                  <c:v>Kars</c:v>
                </c:pt>
                <c:pt idx="62">
                  <c:v>Iğdır</c:v>
                </c:pt>
                <c:pt idx="63">
                  <c:v>Ardahan</c:v>
                </c:pt>
                <c:pt idx="64">
                  <c:v>Malatya</c:v>
                </c:pt>
                <c:pt idx="65">
                  <c:v>Elazığ</c:v>
                </c:pt>
                <c:pt idx="66">
                  <c:v>Bingöl</c:v>
                </c:pt>
                <c:pt idx="67">
                  <c:v>Tunceli</c:v>
                </c:pt>
                <c:pt idx="68">
                  <c:v>Van</c:v>
                </c:pt>
                <c:pt idx="69">
                  <c:v>Muş</c:v>
                </c:pt>
                <c:pt idx="70">
                  <c:v>Bitlis</c:v>
                </c:pt>
                <c:pt idx="71">
                  <c:v>Hakkari</c:v>
                </c:pt>
                <c:pt idx="72">
                  <c:v>Gaziantep</c:v>
                </c:pt>
                <c:pt idx="73">
                  <c:v>Adıyaman</c:v>
                </c:pt>
                <c:pt idx="74">
                  <c:v>Kilis</c:v>
                </c:pt>
                <c:pt idx="75">
                  <c:v>Şanlıurfa</c:v>
                </c:pt>
                <c:pt idx="76">
                  <c:v>Diyarbakır</c:v>
                </c:pt>
                <c:pt idx="77">
                  <c:v>Mardin</c:v>
                </c:pt>
                <c:pt idx="78">
                  <c:v>Batman</c:v>
                </c:pt>
                <c:pt idx="79">
                  <c:v>Şırnak</c:v>
                </c:pt>
                <c:pt idx="80">
                  <c:v>Siirt</c:v>
                </c:pt>
              </c:strCache>
            </c:strRef>
          </c:cat>
          <c:val>
            <c:numRef>
              <c:f>Sayfa1!$P$4:$P$84</c:f>
              <c:numCache>
                <c:formatCode>#,##0</c:formatCode>
                <c:ptCount val="81"/>
                <c:pt idx="0">
                  <c:v>600</c:v>
                </c:pt>
                <c:pt idx="1">
                  <c:v>16965.400000000001</c:v>
                </c:pt>
                <c:pt idx="2">
                  <c:v>59640</c:v>
                </c:pt>
                <c:pt idx="3">
                  <c:v>11343</c:v>
                </c:pt>
                <c:pt idx="4">
                  <c:v>39932</c:v>
                </c:pt>
                <c:pt idx="5">
                  <c:v>16672</c:v>
                </c:pt>
                <c:pt idx="6">
                  <c:v>55733</c:v>
                </c:pt>
                <c:pt idx="7">
                  <c:v>37367.9</c:v>
                </c:pt>
                <c:pt idx="8">
                  <c:v>10509.7</c:v>
                </c:pt>
                <c:pt idx="9">
                  <c:v>31104</c:v>
                </c:pt>
                <c:pt idx="10">
                  <c:v>32642</c:v>
                </c:pt>
                <c:pt idx="11">
                  <c:v>46079</c:v>
                </c:pt>
                <c:pt idx="12">
                  <c:v>9029</c:v>
                </c:pt>
                <c:pt idx="13">
                  <c:v>4030</c:v>
                </c:pt>
                <c:pt idx="14">
                  <c:v>15238.8</c:v>
                </c:pt>
                <c:pt idx="15">
                  <c:v>9644.5</c:v>
                </c:pt>
                <c:pt idx="16">
                  <c:v>2009.5</c:v>
                </c:pt>
                <c:pt idx="17">
                  <c:v>10083</c:v>
                </c:pt>
                <c:pt idx="18">
                  <c:v>17612.5</c:v>
                </c:pt>
                <c:pt idx="19">
                  <c:v>5183</c:v>
                </c:pt>
                <c:pt idx="20">
                  <c:v>3810</c:v>
                </c:pt>
                <c:pt idx="21">
                  <c:v>3340.3</c:v>
                </c:pt>
                <c:pt idx="22">
                  <c:v>7534.33</c:v>
                </c:pt>
                <c:pt idx="23">
                  <c:v>234288.44</c:v>
                </c:pt>
                <c:pt idx="24">
                  <c:v>17573.36</c:v>
                </c:pt>
                <c:pt idx="25">
                  <c:v>63472.5</c:v>
                </c:pt>
                <c:pt idx="26">
                  <c:v>21495</c:v>
                </c:pt>
                <c:pt idx="27">
                  <c:v>27796</c:v>
                </c:pt>
                <c:pt idx="28">
                  <c:v>181444</c:v>
                </c:pt>
                <c:pt idx="29">
                  <c:v>39900.5</c:v>
                </c:pt>
                <c:pt idx="30">
                  <c:v>17195.61</c:v>
                </c:pt>
                <c:pt idx="31">
                  <c:v>18587.5</c:v>
                </c:pt>
                <c:pt idx="32">
                  <c:v>36139.300000000003</c:v>
                </c:pt>
                <c:pt idx="33">
                  <c:v>3151</c:v>
                </c:pt>
                <c:pt idx="34">
                  <c:v>9621.69</c:v>
                </c:pt>
                <c:pt idx="35">
                  <c:v>5744.7</c:v>
                </c:pt>
                <c:pt idx="36">
                  <c:v>1899</c:v>
                </c:pt>
                <c:pt idx="37">
                  <c:v>2669</c:v>
                </c:pt>
                <c:pt idx="38">
                  <c:v>9006</c:v>
                </c:pt>
                <c:pt idx="39">
                  <c:v>7605</c:v>
                </c:pt>
                <c:pt idx="40">
                  <c:v>6107.5</c:v>
                </c:pt>
                <c:pt idx="41">
                  <c:v>647.29999999999995</c:v>
                </c:pt>
                <c:pt idx="42">
                  <c:v>579.1</c:v>
                </c:pt>
                <c:pt idx="43">
                  <c:v>2608.6999999999998</c:v>
                </c:pt>
                <c:pt idx="44">
                  <c:v>6147.7</c:v>
                </c:pt>
                <c:pt idx="45">
                  <c:v>957.56</c:v>
                </c:pt>
                <c:pt idx="46">
                  <c:v>680</c:v>
                </c:pt>
                <c:pt idx="47">
                  <c:v>54152.800000000003</c:v>
                </c:pt>
                <c:pt idx="48">
                  <c:v>11595</c:v>
                </c:pt>
                <c:pt idx="49">
                  <c:v>4793.83</c:v>
                </c:pt>
                <c:pt idx="50">
                  <c:v>2204</c:v>
                </c:pt>
                <c:pt idx="51">
                  <c:v>5638</c:v>
                </c:pt>
                <c:pt idx="52">
                  <c:v>23.5</c:v>
                </c:pt>
                <c:pt idx="53">
                  <c:v>4113</c:v>
                </c:pt>
                <c:pt idx="54">
                  <c:v>1304</c:v>
                </c:pt>
                <c:pt idx="55">
                  <c:v>1229.4000000000001</c:v>
                </c:pt>
                <c:pt idx="56">
                  <c:v>1098.5</c:v>
                </c:pt>
                <c:pt idx="57">
                  <c:v>145869</c:v>
                </c:pt>
                <c:pt idx="58">
                  <c:v>4669.8</c:v>
                </c:pt>
                <c:pt idx="59">
                  <c:v>1910.12</c:v>
                </c:pt>
                <c:pt idx="60">
                  <c:v>4429.4799999999996</c:v>
                </c:pt>
                <c:pt idx="61">
                  <c:v>890</c:v>
                </c:pt>
                <c:pt idx="62">
                  <c:v>67206</c:v>
                </c:pt>
                <c:pt idx="63">
                  <c:v>214</c:v>
                </c:pt>
                <c:pt idx="64">
                  <c:v>1163.28</c:v>
                </c:pt>
                <c:pt idx="65">
                  <c:v>3931.9</c:v>
                </c:pt>
                <c:pt idx="66">
                  <c:v>9545</c:v>
                </c:pt>
                <c:pt idx="67">
                  <c:v>1842</c:v>
                </c:pt>
                <c:pt idx="68">
                  <c:v>290</c:v>
                </c:pt>
                <c:pt idx="69">
                  <c:v>1205</c:v>
                </c:pt>
                <c:pt idx="70">
                  <c:v>713.5</c:v>
                </c:pt>
                <c:pt idx="71">
                  <c:v>163</c:v>
                </c:pt>
                <c:pt idx="72">
                  <c:v>4013</c:v>
                </c:pt>
                <c:pt idx="73">
                  <c:v>2131.8000000000002</c:v>
                </c:pt>
                <c:pt idx="74">
                  <c:v>10</c:v>
                </c:pt>
                <c:pt idx="75">
                  <c:v>5615</c:v>
                </c:pt>
                <c:pt idx="76">
                  <c:v>672</c:v>
                </c:pt>
                <c:pt idx="77">
                  <c:v>18</c:v>
                </c:pt>
                <c:pt idx="78">
                  <c:v>278</c:v>
                </c:pt>
                <c:pt idx="79">
                  <c:v>20</c:v>
                </c:pt>
                <c:pt idx="80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EF-45E4-962A-0C85CCE4E182}"/>
            </c:ext>
          </c:extLst>
        </c:ser>
        <c:ser>
          <c:idx val="1"/>
          <c:order val="1"/>
          <c:tx>
            <c:strRef>
              <c:f>Sayfa1!$Q$3</c:f>
              <c:strCache>
                <c:ptCount val="1"/>
                <c:pt idx="0">
                  <c:v>2021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 sz="1400"/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Sayfa1!$A$4:$A$84</c:f>
              <c:strCache>
                <c:ptCount val="81"/>
                <c:pt idx="0">
                  <c:v>İstanbul</c:v>
                </c:pt>
                <c:pt idx="1">
                  <c:v>Tekirdağ</c:v>
                </c:pt>
                <c:pt idx="2">
                  <c:v>Edirne</c:v>
                </c:pt>
                <c:pt idx="3">
                  <c:v>Kırklareli</c:v>
                </c:pt>
                <c:pt idx="4">
                  <c:v>Balıkesir</c:v>
                </c:pt>
                <c:pt idx="5">
                  <c:v>Çanakkale</c:v>
                </c:pt>
                <c:pt idx="6">
                  <c:v>İzmir</c:v>
                </c:pt>
                <c:pt idx="7">
                  <c:v>Aydın</c:v>
                </c:pt>
                <c:pt idx="8">
                  <c:v>Denizli</c:v>
                </c:pt>
                <c:pt idx="9">
                  <c:v>Muğla</c:v>
                </c:pt>
                <c:pt idx="10">
                  <c:v>Manisa</c:v>
                </c:pt>
                <c:pt idx="11">
                  <c:v>Afyonkarahisar</c:v>
                </c:pt>
                <c:pt idx="12">
                  <c:v>Kütahya</c:v>
                </c:pt>
                <c:pt idx="13">
                  <c:v>Uşak</c:v>
                </c:pt>
                <c:pt idx="14">
                  <c:v>Bursa</c:v>
                </c:pt>
                <c:pt idx="15">
                  <c:v>Eskişehir</c:v>
                </c:pt>
                <c:pt idx="16">
                  <c:v>Bilecik</c:v>
                </c:pt>
                <c:pt idx="17">
                  <c:v>Kocaeli</c:v>
                </c:pt>
                <c:pt idx="18">
                  <c:v>Sakarya</c:v>
                </c:pt>
                <c:pt idx="19">
                  <c:v>Düzce</c:v>
                </c:pt>
                <c:pt idx="20">
                  <c:v>Bolu</c:v>
                </c:pt>
                <c:pt idx="21">
                  <c:v>Yalova</c:v>
                </c:pt>
                <c:pt idx="22">
                  <c:v>Ankara</c:v>
                </c:pt>
                <c:pt idx="23">
                  <c:v>Konya</c:v>
                </c:pt>
                <c:pt idx="24">
                  <c:v>Karaman</c:v>
                </c:pt>
                <c:pt idx="25">
                  <c:v>Antalya</c:v>
                </c:pt>
                <c:pt idx="26">
                  <c:v>Isparta</c:v>
                </c:pt>
                <c:pt idx="27">
                  <c:v>Burdur</c:v>
                </c:pt>
                <c:pt idx="28">
                  <c:v>Adana</c:v>
                </c:pt>
                <c:pt idx="29">
                  <c:v>Mersin</c:v>
                </c:pt>
                <c:pt idx="30">
                  <c:v>Hatay</c:v>
                </c:pt>
                <c:pt idx="31">
                  <c:v>Kahramanmaraş</c:v>
                </c:pt>
                <c:pt idx="32">
                  <c:v>Osmaniye</c:v>
                </c:pt>
                <c:pt idx="33">
                  <c:v>Kırıkkale</c:v>
                </c:pt>
                <c:pt idx="34">
                  <c:v>Aksaray</c:v>
                </c:pt>
                <c:pt idx="35">
                  <c:v>Niğde</c:v>
                </c:pt>
                <c:pt idx="36">
                  <c:v>Nevşehir</c:v>
                </c:pt>
                <c:pt idx="37">
                  <c:v>Kırşehir</c:v>
                </c:pt>
                <c:pt idx="38">
                  <c:v>Kayseri</c:v>
                </c:pt>
                <c:pt idx="39">
                  <c:v>Sivas</c:v>
                </c:pt>
                <c:pt idx="40">
                  <c:v>Yozgat</c:v>
                </c:pt>
                <c:pt idx="41">
                  <c:v>Zonguldak</c:v>
                </c:pt>
                <c:pt idx="42">
                  <c:v>Karabük</c:v>
                </c:pt>
                <c:pt idx="43">
                  <c:v>Bartın</c:v>
                </c:pt>
                <c:pt idx="44">
                  <c:v>Kastamonu</c:v>
                </c:pt>
                <c:pt idx="45">
                  <c:v>Çankırı</c:v>
                </c:pt>
                <c:pt idx="46">
                  <c:v>Sinop</c:v>
                </c:pt>
                <c:pt idx="47">
                  <c:v>Samsun</c:v>
                </c:pt>
                <c:pt idx="48">
                  <c:v>Tokat</c:v>
                </c:pt>
                <c:pt idx="49">
                  <c:v>Çorum</c:v>
                </c:pt>
                <c:pt idx="50">
                  <c:v>Amasya</c:v>
                </c:pt>
                <c:pt idx="51">
                  <c:v>Trabzon</c:v>
                </c:pt>
                <c:pt idx="52">
                  <c:v>Ordu</c:v>
                </c:pt>
                <c:pt idx="53">
                  <c:v>Giresun</c:v>
                </c:pt>
                <c:pt idx="54">
                  <c:v>Rize</c:v>
                </c:pt>
                <c:pt idx="55">
                  <c:v>Artvin</c:v>
                </c:pt>
                <c:pt idx="56">
                  <c:v>Gümüşhane</c:v>
                </c:pt>
                <c:pt idx="57">
                  <c:v>Erzurum</c:v>
                </c:pt>
                <c:pt idx="58">
                  <c:v>Erzincan</c:v>
                </c:pt>
                <c:pt idx="59">
                  <c:v>Bayburt</c:v>
                </c:pt>
                <c:pt idx="60">
                  <c:v>Ağrı</c:v>
                </c:pt>
                <c:pt idx="61">
                  <c:v>Kars</c:v>
                </c:pt>
                <c:pt idx="62">
                  <c:v>Iğdır</c:v>
                </c:pt>
                <c:pt idx="63">
                  <c:v>Ardahan</c:v>
                </c:pt>
                <c:pt idx="64">
                  <c:v>Malatya</c:v>
                </c:pt>
                <c:pt idx="65">
                  <c:v>Elazığ</c:v>
                </c:pt>
                <c:pt idx="66">
                  <c:v>Bingöl</c:v>
                </c:pt>
                <c:pt idx="67">
                  <c:v>Tunceli</c:v>
                </c:pt>
                <c:pt idx="68">
                  <c:v>Van</c:v>
                </c:pt>
                <c:pt idx="69">
                  <c:v>Muş</c:v>
                </c:pt>
                <c:pt idx="70">
                  <c:v>Bitlis</c:v>
                </c:pt>
                <c:pt idx="71">
                  <c:v>Hakkari</c:v>
                </c:pt>
                <c:pt idx="72">
                  <c:v>Gaziantep</c:v>
                </c:pt>
                <c:pt idx="73">
                  <c:v>Adıyaman</c:v>
                </c:pt>
                <c:pt idx="74">
                  <c:v>Kilis</c:v>
                </c:pt>
                <c:pt idx="75">
                  <c:v>Şanlıurfa</c:v>
                </c:pt>
                <c:pt idx="76">
                  <c:v>Diyarbakır</c:v>
                </c:pt>
                <c:pt idx="77">
                  <c:v>Mardin</c:v>
                </c:pt>
                <c:pt idx="78">
                  <c:v>Batman</c:v>
                </c:pt>
                <c:pt idx="79">
                  <c:v>Şırnak</c:v>
                </c:pt>
                <c:pt idx="80">
                  <c:v>Siirt</c:v>
                </c:pt>
              </c:strCache>
            </c:strRef>
          </c:cat>
          <c:val>
            <c:numRef>
              <c:f>Sayfa1!$Q$4:$Q$84</c:f>
              <c:numCache>
                <c:formatCode>#,##0</c:formatCode>
                <c:ptCount val="81"/>
                <c:pt idx="0">
                  <c:v>600</c:v>
                </c:pt>
                <c:pt idx="1">
                  <c:v>16965</c:v>
                </c:pt>
                <c:pt idx="2">
                  <c:v>59640</c:v>
                </c:pt>
                <c:pt idx="3">
                  <c:v>11343</c:v>
                </c:pt>
                <c:pt idx="4">
                  <c:v>39932</c:v>
                </c:pt>
                <c:pt idx="5">
                  <c:v>16672</c:v>
                </c:pt>
                <c:pt idx="6">
                  <c:v>55733</c:v>
                </c:pt>
                <c:pt idx="7">
                  <c:v>37367.9</c:v>
                </c:pt>
                <c:pt idx="8">
                  <c:v>10635</c:v>
                </c:pt>
                <c:pt idx="9">
                  <c:v>31543</c:v>
                </c:pt>
                <c:pt idx="10">
                  <c:v>32642</c:v>
                </c:pt>
                <c:pt idx="11">
                  <c:v>46079</c:v>
                </c:pt>
                <c:pt idx="12">
                  <c:v>9029</c:v>
                </c:pt>
                <c:pt idx="13">
                  <c:v>4030</c:v>
                </c:pt>
                <c:pt idx="14">
                  <c:v>15262</c:v>
                </c:pt>
                <c:pt idx="15">
                  <c:v>9645</c:v>
                </c:pt>
                <c:pt idx="16">
                  <c:v>2010</c:v>
                </c:pt>
                <c:pt idx="17">
                  <c:v>10083</c:v>
                </c:pt>
                <c:pt idx="18">
                  <c:v>17612.5</c:v>
                </c:pt>
                <c:pt idx="19">
                  <c:v>5183</c:v>
                </c:pt>
                <c:pt idx="20">
                  <c:v>3810</c:v>
                </c:pt>
                <c:pt idx="21">
                  <c:v>3365</c:v>
                </c:pt>
                <c:pt idx="22">
                  <c:v>7584</c:v>
                </c:pt>
                <c:pt idx="23">
                  <c:v>234288</c:v>
                </c:pt>
                <c:pt idx="24">
                  <c:v>17573</c:v>
                </c:pt>
                <c:pt idx="25">
                  <c:v>69296</c:v>
                </c:pt>
                <c:pt idx="26">
                  <c:v>21495</c:v>
                </c:pt>
                <c:pt idx="27">
                  <c:v>27796</c:v>
                </c:pt>
                <c:pt idx="28">
                  <c:v>181444</c:v>
                </c:pt>
                <c:pt idx="29">
                  <c:v>39900.5</c:v>
                </c:pt>
                <c:pt idx="30">
                  <c:v>17195.61</c:v>
                </c:pt>
                <c:pt idx="31">
                  <c:v>18587.5</c:v>
                </c:pt>
                <c:pt idx="32">
                  <c:v>36139.300000000003</c:v>
                </c:pt>
                <c:pt idx="33">
                  <c:v>3151</c:v>
                </c:pt>
                <c:pt idx="34">
                  <c:v>9621.69</c:v>
                </c:pt>
                <c:pt idx="35">
                  <c:v>5744.7</c:v>
                </c:pt>
                <c:pt idx="36">
                  <c:v>1899</c:v>
                </c:pt>
                <c:pt idx="37">
                  <c:v>2669</c:v>
                </c:pt>
                <c:pt idx="38">
                  <c:v>9006</c:v>
                </c:pt>
                <c:pt idx="39">
                  <c:v>7675</c:v>
                </c:pt>
                <c:pt idx="40">
                  <c:v>6108</c:v>
                </c:pt>
                <c:pt idx="41">
                  <c:v>647</c:v>
                </c:pt>
                <c:pt idx="42">
                  <c:v>579</c:v>
                </c:pt>
                <c:pt idx="43">
                  <c:v>2609</c:v>
                </c:pt>
                <c:pt idx="44">
                  <c:v>6148</c:v>
                </c:pt>
                <c:pt idx="45">
                  <c:v>957.56</c:v>
                </c:pt>
                <c:pt idx="46">
                  <c:v>680</c:v>
                </c:pt>
                <c:pt idx="47">
                  <c:v>54153</c:v>
                </c:pt>
                <c:pt idx="48">
                  <c:v>11595</c:v>
                </c:pt>
                <c:pt idx="49">
                  <c:v>4794</c:v>
                </c:pt>
                <c:pt idx="50">
                  <c:v>2204</c:v>
                </c:pt>
                <c:pt idx="51">
                  <c:v>5638</c:v>
                </c:pt>
                <c:pt idx="52">
                  <c:v>23.5</c:v>
                </c:pt>
                <c:pt idx="53">
                  <c:v>4114</c:v>
                </c:pt>
                <c:pt idx="54">
                  <c:v>1304</c:v>
                </c:pt>
                <c:pt idx="55">
                  <c:v>1395</c:v>
                </c:pt>
                <c:pt idx="56">
                  <c:v>1098.5</c:v>
                </c:pt>
                <c:pt idx="57">
                  <c:v>145869</c:v>
                </c:pt>
                <c:pt idx="58">
                  <c:v>4669</c:v>
                </c:pt>
                <c:pt idx="59">
                  <c:v>1950</c:v>
                </c:pt>
                <c:pt idx="60">
                  <c:v>4429</c:v>
                </c:pt>
                <c:pt idx="61">
                  <c:v>890</c:v>
                </c:pt>
                <c:pt idx="62">
                  <c:v>67206</c:v>
                </c:pt>
                <c:pt idx="63">
                  <c:v>214</c:v>
                </c:pt>
                <c:pt idx="64">
                  <c:v>1183</c:v>
                </c:pt>
                <c:pt idx="65">
                  <c:v>4062</c:v>
                </c:pt>
                <c:pt idx="66">
                  <c:v>9545</c:v>
                </c:pt>
                <c:pt idx="67">
                  <c:v>1846</c:v>
                </c:pt>
                <c:pt idx="68">
                  <c:v>290</c:v>
                </c:pt>
                <c:pt idx="69">
                  <c:v>1205</c:v>
                </c:pt>
                <c:pt idx="70">
                  <c:v>713.5</c:v>
                </c:pt>
                <c:pt idx="71">
                  <c:v>163</c:v>
                </c:pt>
                <c:pt idx="72">
                  <c:v>4013</c:v>
                </c:pt>
                <c:pt idx="73">
                  <c:v>2131.8000000000002</c:v>
                </c:pt>
                <c:pt idx="74">
                  <c:v>10</c:v>
                </c:pt>
                <c:pt idx="75">
                  <c:v>5615</c:v>
                </c:pt>
                <c:pt idx="76">
                  <c:v>672</c:v>
                </c:pt>
                <c:pt idx="77">
                  <c:v>18</c:v>
                </c:pt>
                <c:pt idx="78">
                  <c:v>278</c:v>
                </c:pt>
                <c:pt idx="79">
                  <c:v>24</c:v>
                </c:pt>
                <c:pt idx="80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EF-45E4-962A-0C85CCE4E1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7"/>
        <c:overlap val="-38"/>
        <c:axId val="345702848"/>
        <c:axId val="345703408"/>
      </c:barChart>
      <c:catAx>
        <c:axId val="345702848"/>
        <c:scaling>
          <c:orientation val="minMax"/>
        </c:scaling>
        <c:delete val="0"/>
        <c:axPos val="b"/>
        <c:majorGridlines>
          <c:spPr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</c:majorGridlines>
        <c:numFmt formatCode="General" sourceLinked="0"/>
        <c:majorTickMark val="out"/>
        <c:minorTickMark val="none"/>
        <c:tickLblPos val="nextTo"/>
        <c:crossAx val="345703408"/>
        <c:crosses val="autoZero"/>
        <c:auto val="1"/>
        <c:lblAlgn val="ctr"/>
        <c:lblOffset val="100"/>
        <c:noMultiLvlLbl val="0"/>
      </c:catAx>
      <c:valAx>
        <c:axId val="345703408"/>
        <c:scaling>
          <c:orientation val="minMax"/>
        </c:scaling>
        <c:delete val="0"/>
        <c:axPos val="l"/>
        <c:majorGridlines>
          <c:spPr>
            <a:ln>
              <a:solidFill>
                <a:schemeClr val="accent1">
                  <a:lumMod val="20000"/>
                  <a:lumOff val="80000"/>
                </a:schemeClr>
              </a:solidFill>
            </a:ln>
          </c:spPr>
        </c:majorGridlines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tr-TR"/>
          </a:p>
        </c:txPr>
        <c:crossAx val="345702848"/>
        <c:crosses val="autoZero"/>
        <c:crossBetween val="between"/>
      </c:valAx>
      <c:spPr>
        <a:noFill/>
        <a:ln>
          <a:solidFill>
            <a:schemeClr val="accent1">
              <a:lumMod val="20000"/>
              <a:lumOff val="80000"/>
            </a:schemeClr>
          </a:solidFill>
        </a:ln>
      </c:spPr>
    </c:plotArea>
    <c:legend>
      <c:legendPos val="t"/>
      <c:legendEntry>
        <c:idx val="0"/>
        <c:txPr>
          <a:bodyPr/>
          <a:lstStyle/>
          <a:p>
            <a:pPr>
              <a:defRPr sz="1400" b="1">
                <a:solidFill>
                  <a:schemeClr val="accent1">
                    <a:lumMod val="75000"/>
                  </a:schemeClr>
                </a:solidFill>
              </a:defRPr>
            </a:pPr>
            <a:endParaRPr lang="tr-TR"/>
          </a:p>
        </c:txPr>
      </c:legendEntry>
      <c:layout>
        <c:manualLayout>
          <c:xMode val="edge"/>
          <c:yMode val="edge"/>
          <c:x val="0.17551059963658389"/>
          <c:y val="9.1313995819873123E-2"/>
          <c:w val="0.61991283060771252"/>
          <c:h val="5.1040239258655688E-2"/>
        </c:manualLayout>
      </c:layout>
      <c:overlay val="0"/>
      <c:txPr>
        <a:bodyPr/>
        <a:lstStyle/>
        <a:p>
          <a:pPr>
            <a:defRPr sz="1400" b="1">
              <a:solidFill>
                <a:srgbClr val="C00000"/>
              </a:solidFill>
            </a:defRPr>
          </a:pPr>
          <a:endParaRPr lang="tr-TR"/>
        </a:p>
      </c:txPr>
    </c:legend>
    <c:plotVisOnly val="1"/>
    <c:dispBlanksAs val="gap"/>
    <c:showDLblsOverMax val="0"/>
  </c:chart>
  <c:spPr>
    <a:ln>
      <a:solidFill>
        <a:srgbClr val="00B050"/>
      </a:solidFill>
    </a:ln>
  </c:spPr>
  <c:printSettings>
    <c:headerFooter/>
    <c:pageMargins b="0.75" l="0.7" r="0.7" t="0.75" header="0.3" footer="0.3"/>
    <c:pageSetup orientation="portrait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Sayfa1!$S$3</c:f>
              <c:strCache>
                <c:ptCount val="1"/>
                <c:pt idx="0">
                  <c:v>Türkiye </c:v>
                </c:pt>
              </c:strCache>
            </c:strRef>
          </c:tx>
          <c:invertIfNegative val="0"/>
          <c:dLbls>
            <c:dLbl>
              <c:idx val="1"/>
              <c:layout>
                <c:manualLayout>
                  <c:x val="-6.2713014382513831E-3"/>
                  <c:y val="1.38763161330749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2139-49CC-8E45-419007ACB24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>
                    <a:solidFill>
                      <a:schemeClr val="accent1">
                        <a:lumMod val="75000"/>
                      </a:schemeClr>
                    </a:solidFill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Sayfa1!$T$2:$X$2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Sayfa1!$T$3:$X$3</c:f>
              <c:numCache>
                <c:formatCode>General</c:formatCode>
                <c:ptCount val="5"/>
                <c:pt idx="0">
                  <c:v>7022</c:v>
                </c:pt>
                <c:pt idx="1">
                  <c:v>7320</c:v>
                </c:pt>
                <c:pt idx="2">
                  <c:v>7657</c:v>
                </c:pt>
                <c:pt idx="3">
                  <c:v>8168</c:v>
                </c:pt>
                <c:pt idx="4" formatCode="#,##0">
                  <c:v>8440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39-49CC-8E45-419007ACB2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6"/>
        <c:axId val="345706208"/>
        <c:axId val="345706768"/>
      </c:barChart>
      <c:catAx>
        <c:axId val="345706208"/>
        <c:scaling>
          <c:orientation val="minMax"/>
        </c:scaling>
        <c:delete val="0"/>
        <c:axPos val="b"/>
        <c:majorGridlines>
          <c:spPr>
            <a:ln>
              <a:solidFill>
                <a:schemeClr val="tx2">
                  <a:lumMod val="20000"/>
                  <a:lumOff val="80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crossAx val="345706768"/>
        <c:crosses val="autoZero"/>
        <c:auto val="1"/>
        <c:lblAlgn val="ctr"/>
        <c:lblOffset val="100"/>
        <c:noMultiLvlLbl val="0"/>
      </c:catAx>
      <c:valAx>
        <c:axId val="345706768"/>
        <c:scaling>
          <c:orientation val="minMax"/>
        </c:scaling>
        <c:delete val="0"/>
        <c:axPos val="l"/>
        <c:majorGridlines>
          <c:spPr>
            <a:ln>
              <a:solidFill>
                <a:schemeClr val="accent1">
                  <a:lumMod val="20000"/>
                  <a:lumOff val="80000"/>
                </a:schemeClr>
              </a:solidFill>
            </a:ln>
          </c:spPr>
        </c:majorGridlines>
        <c:numFmt formatCode="#,##0" sourceLinked="0"/>
        <c:majorTickMark val="out"/>
        <c:minorTickMark val="none"/>
        <c:tickLblPos val="nextTo"/>
        <c:crossAx val="3457062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Sayfa1!$AJ$3</c:f>
              <c:strCache>
                <c:ptCount val="1"/>
                <c:pt idx="0">
                  <c:v>Türkiye </c:v>
                </c:pt>
              </c:strCache>
            </c:strRef>
          </c:tx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>
                    <a:solidFill>
                      <a:schemeClr val="accent1">
                        <a:lumMod val="75000"/>
                      </a:schemeClr>
                    </a:solidFill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Sayfa1!$AK$2:$AO$2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Sayfa1!$AK$3:$AO$3</c:f>
              <c:numCache>
                <c:formatCode>General</c:formatCode>
                <c:ptCount val="5"/>
                <c:pt idx="0">
                  <c:v>1366783</c:v>
                </c:pt>
                <c:pt idx="1">
                  <c:v>1427069</c:v>
                </c:pt>
                <c:pt idx="2">
                  <c:v>1437949</c:v>
                </c:pt>
                <c:pt idx="3">
                  <c:v>1442586</c:v>
                </c:pt>
                <c:pt idx="4" formatCode="#,##0">
                  <c:v>1462209.1700000004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F0-45DE-B5E0-DE4409645C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46"/>
        <c:axId val="345709008"/>
        <c:axId val="345709568"/>
      </c:barChart>
      <c:catAx>
        <c:axId val="345709008"/>
        <c:scaling>
          <c:orientation val="minMax"/>
        </c:scaling>
        <c:delete val="0"/>
        <c:axPos val="b"/>
        <c:majorGridlines>
          <c:spPr>
            <a:ln>
              <a:solidFill>
                <a:schemeClr val="tx2">
                  <a:lumMod val="20000"/>
                  <a:lumOff val="80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crossAx val="345709568"/>
        <c:crosses val="autoZero"/>
        <c:auto val="1"/>
        <c:lblAlgn val="ctr"/>
        <c:lblOffset val="100"/>
        <c:noMultiLvlLbl val="0"/>
      </c:catAx>
      <c:valAx>
        <c:axId val="345709568"/>
        <c:scaling>
          <c:orientation val="minMax"/>
        </c:scaling>
        <c:delete val="0"/>
        <c:axPos val="l"/>
        <c:majorGridlines>
          <c:spPr>
            <a:ln>
              <a:solidFill>
                <a:schemeClr val="accent1">
                  <a:lumMod val="20000"/>
                  <a:lumOff val="80000"/>
                </a:schemeClr>
              </a:solidFill>
            </a:ln>
          </c:spPr>
        </c:majorGridlines>
        <c:numFmt formatCode="#,##0" sourceLinked="0"/>
        <c:majorTickMark val="out"/>
        <c:minorTickMark val="none"/>
        <c:tickLblPos val="nextTo"/>
        <c:crossAx val="3457090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tr-TR"/>
              <a:t>2.2.7.İllere Göre İşletmedeki Taşkın Koruma Tesisleri,Adet</a:t>
            </a:r>
            <a:r>
              <a:rPr lang="tr-TR" baseline="0"/>
              <a:t> 2017-2018</a:t>
            </a:r>
            <a:endParaRPr lang="tr-TR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2.4215498503237547E-2"/>
          <c:y val="0.11839047717311825"/>
          <c:w val="0.96821380505170518"/>
          <c:h val="0.7180965497087641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Sayfa1!$E$3</c:f>
              <c:strCache>
                <c:ptCount val="1"/>
                <c:pt idx="0">
                  <c:v>2017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900">
                    <a:solidFill>
                      <a:srgbClr val="C00000"/>
                    </a:solidFill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Sayfa1!$A$4:$A$84</c:f>
              <c:strCache>
                <c:ptCount val="81"/>
                <c:pt idx="0">
                  <c:v>İstanbul</c:v>
                </c:pt>
                <c:pt idx="1">
                  <c:v>Tekirdağ</c:v>
                </c:pt>
                <c:pt idx="2">
                  <c:v>Edirne</c:v>
                </c:pt>
                <c:pt idx="3">
                  <c:v>Kırklareli</c:v>
                </c:pt>
                <c:pt idx="4">
                  <c:v>Balıkesir</c:v>
                </c:pt>
                <c:pt idx="5">
                  <c:v>Çanakkale</c:v>
                </c:pt>
                <c:pt idx="6">
                  <c:v>İzmir</c:v>
                </c:pt>
                <c:pt idx="7">
                  <c:v>Aydın</c:v>
                </c:pt>
                <c:pt idx="8">
                  <c:v>Denizli</c:v>
                </c:pt>
                <c:pt idx="9">
                  <c:v>Muğla</c:v>
                </c:pt>
                <c:pt idx="10">
                  <c:v>Manisa</c:v>
                </c:pt>
                <c:pt idx="11">
                  <c:v>Afyonkarahisar</c:v>
                </c:pt>
                <c:pt idx="12">
                  <c:v>Kütahya</c:v>
                </c:pt>
                <c:pt idx="13">
                  <c:v>Uşak</c:v>
                </c:pt>
                <c:pt idx="14">
                  <c:v>Bursa</c:v>
                </c:pt>
                <c:pt idx="15">
                  <c:v>Eskişehir</c:v>
                </c:pt>
                <c:pt idx="16">
                  <c:v>Bilecik</c:v>
                </c:pt>
                <c:pt idx="17">
                  <c:v>Kocaeli</c:v>
                </c:pt>
                <c:pt idx="18">
                  <c:v>Sakarya</c:v>
                </c:pt>
                <c:pt idx="19">
                  <c:v>Düzce</c:v>
                </c:pt>
                <c:pt idx="20">
                  <c:v>Bolu</c:v>
                </c:pt>
                <c:pt idx="21">
                  <c:v>Yalova</c:v>
                </c:pt>
                <c:pt idx="22">
                  <c:v>Ankara</c:v>
                </c:pt>
                <c:pt idx="23">
                  <c:v>Konya</c:v>
                </c:pt>
                <c:pt idx="24">
                  <c:v>Karaman</c:v>
                </c:pt>
                <c:pt idx="25">
                  <c:v>Antalya</c:v>
                </c:pt>
                <c:pt idx="26">
                  <c:v>Isparta</c:v>
                </c:pt>
                <c:pt idx="27">
                  <c:v>Burdur</c:v>
                </c:pt>
                <c:pt idx="28">
                  <c:v>Adana</c:v>
                </c:pt>
                <c:pt idx="29">
                  <c:v>Mersin</c:v>
                </c:pt>
                <c:pt idx="30">
                  <c:v>Hatay</c:v>
                </c:pt>
                <c:pt idx="31">
                  <c:v>Kahramanmaraş</c:v>
                </c:pt>
                <c:pt idx="32">
                  <c:v>Osmaniye</c:v>
                </c:pt>
                <c:pt idx="33">
                  <c:v>Kırıkkale</c:v>
                </c:pt>
                <c:pt idx="34">
                  <c:v>Aksaray</c:v>
                </c:pt>
                <c:pt idx="35">
                  <c:v>Niğde</c:v>
                </c:pt>
                <c:pt idx="36">
                  <c:v>Nevşehir</c:v>
                </c:pt>
                <c:pt idx="37">
                  <c:v>Kırşehir</c:v>
                </c:pt>
                <c:pt idx="38">
                  <c:v>Kayseri</c:v>
                </c:pt>
                <c:pt idx="39">
                  <c:v>Sivas</c:v>
                </c:pt>
                <c:pt idx="40">
                  <c:v>Yozgat</c:v>
                </c:pt>
                <c:pt idx="41">
                  <c:v>Zonguldak</c:v>
                </c:pt>
                <c:pt idx="42">
                  <c:v>Karabük</c:v>
                </c:pt>
                <c:pt idx="43">
                  <c:v>Bartın</c:v>
                </c:pt>
                <c:pt idx="44">
                  <c:v>Kastamonu</c:v>
                </c:pt>
                <c:pt idx="45">
                  <c:v>Çankırı</c:v>
                </c:pt>
                <c:pt idx="46">
                  <c:v>Sinop</c:v>
                </c:pt>
                <c:pt idx="47">
                  <c:v>Samsun</c:v>
                </c:pt>
                <c:pt idx="48">
                  <c:v>Tokat</c:v>
                </c:pt>
                <c:pt idx="49">
                  <c:v>Çorum</c:v>
                </c:pt>
                <c:pt idx="50">
                  <c:v>Amasya</c:v>
                </c:pt>
                <c:pt idx="51">
                  <c:v>Trabzon</c:v>
                </c:pt>
                <c:pt idx="52">
                  <c:v>Ordu</c:v>
                </c:pt>
                <c:pt idx="53">
                  <c:v>Giresun</c:v>
                </c:pt>
                <c:pt idx="54">
                  <c:v>Rize</c:v>
                </c:pt>
                <c:pt idx="55">
                  <c:v>Artvin</c:v>
                </c:pt>
                <c:pt idx="56">
                  <c:v>Gümüşhane</c:v>
                </c:pt>
                <c:pt idx="57">
                  <c:v>Erzurum</c:v>
                </c:pt>
                <c:pt idx="58">
                  <c:v>Erzincan</c:v>
                </c:pt>
                <c:pt idx="59">
                  <c:v>Bayburt</c:v>
                </c:pt>
                <c:pt idx="60">
                  <c:v>Ağrı</c:v>
                </c:pt>
                <c:pt idx="61">
                  <c:v>Kars</c:v>
                </c:pt>
                <c:pt idx="62">
                  <c:v>Iğdır</c:v>
                </c:pt>
                <c:pt idx="63">
                  <c:v>Ardahan</c:v>
                </c:pt>
                <c:pt idx="64">
                  <c:v>Malatya</c:v>
                </c:pt>
                <c:pt idx="65">
                  <c:v>Elazığ</c:v>
                </c:pt>
                <c:pt idx="66">
                  <c:v>Bingöl</c:v>
                </c:pt>
                <c:pt idx="67">
                  <c:v>Tunceli</c:v>
                </c:pt>
                <c:pt idx="68">
                  <c:v>Van</c:v>
                </c:pt>
                <c:pt idx="69">
                  <c:v>Muş</c:v>
                </c:pt>
                <c:pt idx="70">
                  <c:v>Bitlis</c:v>
                </c:pt>
                <c:pt idx="71">
                  <c:v>Hakkari</c:v>
                </c:pt>
                <c:pt idx="72">
                  <c:v>Gaziantep</c:v>
                </c:pt>
                <c:pt idx="73">
                  <c:v>Adıyaman</c:v>
                </c:pt>
                <c:pt idx="74">
                  <c:v>Kilis</c:v>
                </c:pt>
                <c:pt idx="75">
                  <c:v>Şanlıurfa</c:v>
                </c:pt>
                <c:pt idx="76">
                  <c:v>Diyarbakır</c:v>
                </c:pt>
                <c:pt idx="77">
                  <c:v>Mardin</c:v>
                </c:pt>
                <c:pt idx="78">
                  <c:v>Batman</c:v>
                </c:pt>
                <c:pt idx="79">
                  <c:v>Şırnak</c:v>
                </c:pt>
                <c:pt idx="80">
                  <c:v>Siirt</c:v>
                </c:pt>
              </c:strCache>
            </c:strRef>
          </c:cat>
          <c:val>
            <c:numRef>
              <c:f>Sayfa1!$E$4:$E$84</c:f>
              <c:numCache>
                <c:formatCode>#,##0</c:formatCode>
                <c:ptCount val="81"/>
                <c:pt idx="0">
                  <c:v>24</c:v>
                </c:pt>
                <c:pt idx="1">
                  <c:v>121</c:v>
                </c:pt>
                <c:pt idx="2">
                  <c:v>262</c:v>
                </c:pt>
                <c:pt idx="3">
                  <c:v>108</c:v>
                </c:pt>
                <c:pt idx="4">
                  <c:v>108</c:v>
                </c:pt>
                <c:pt idx="5">
                  <c:v>141</c:v>
                </c:pt>
                <c:pt idx="6">
                  <c:v>208</c:v>
                </c:pt>
                <c:pt idx="7">
                  <c:v>137</c:v>
                </c:pt>
                <c:pt idx="8">
                  <c:v>115</c:v>
                </c:pt>
                <c:pt idx="9">
                  <c:v>110</c:v>
                </c:pt>
                <c:pt idx="10">
                  <c:v>140</c:v>
                </c:pt>
                <c:pt idx="11">
                  <c:v>234</c:v>
                </c:pt>
                <c:pt idx="12">
                  <c:v>151</c:v>
                </c:pt>
                <c:pt idx="13">
                  <c:v>49</c:v>
                </c:pt>
                <c:pt idx="14">
                  <c:v>216</c:v>
                </c:pt>
                <c:pt idx="15">
                  <c:v>97</c:v>
                </c:pt>
                <c:pt idx="16">
                  <c:v>52</c:v>
                </c:pt>
                <c:pt idx="17">
                  <c:v>92</c:v>
                </c:pt>
                <c:pt idx="18">
                  <c:v>119</c:v>
                </c:pt>
                <c:pt idx="19">
                  <c:v>70</c:v>
                </c:pt>
                <c:pt idx="20">
                  <c:v>107</c:v>
                </c:pt>
                <c:pt idx="21">
                  <c:v>28</c:v>
                </c:pt>
                <c:pt idx="22">
                  <c:v>208</c:v>
                </c:pt>
                <c:pt idx="23">
                  <c:v>187</c:v>
                </c:pt>
                <c:pt idx="24">
                  <c:v>18</c:v>
                </c:pt>
                <c:pt idx="25">
                  <c:v>136</c:v>
                </c:pt>
                <c:pt idx="26">
                  <c:v>156</c:v>
                </c:pt>
                <c:pt idx="27">
                  <c:v>118</c:v>
                </c:pt>
                <c:pt idx="28">
                  <c:v>74</c:v>
                </c:pt>
                <c:pt idx="29">
                  <c:v>64</c:v>
                </c:pt>
                <c:pt idx="30">
                  <c:v>93</c:v>
                </c:pt>
                <c:pt idx="31">
                  <c:v>110</c:v>
                </c:pt>
                <c:pt idx="32">
                  <c:v>53</c:v>
                </c:pt>
                <c:pt idx="33">
                  <c:v>85</c:v>
                </c:pt>
                <c:pt idx="34">
                  <c:v>31</c:v>
                </c:pt>
                <c:pt idx="35">
                  <c:v>45</c:v>
                </c:pt>
                <c:pt idx="36">
                  <c:v>46</c:v>
                </c:pt>
                <c:pt idx="37">
                  <c:v>37</c:v>
                </c:pt>
                <c:pt idx="38">
                  <c:v>138</c:v>
                </c:pt>
                <c:pt idx="39">
                  <c:v>222</c:v>
                </c:pt>
                <c:pt idx="40">
                  <c:v>99</c:v>
                </c:pt>
                <c:pt idx="41">
                  <c:v>81</c:v>
                </c:pt>
                <c:pt idx="42">
                  <c:v>56</c:v>
                </c:pt>
                <c:pt idx="43">
                  <c:v>42</c:v>
                </c:pt>
                <c:pt idx="44">
                  <c:v>139</c:v>
                </c:pt>
                <c:pt idx="45">
                  <c:v>109</c:v>
                </c:pt>
                <c:pt idx="46">
                  <c:v>42</c:v>
                </c:pt>
                <c:pt idx="47">
                  <c:v>139</c:v>
                </c:pt>
                <c:pt idx="48">
                  <c:v>178</c:v>
                </c:pt>
                <c:pt idx="49">
                  <c:v>180</c:v>
                </c:pt>
                <c:pt idx="50">
                  <c:v>131</c:v>
                </c:pt>
                <c:pt idx="51">
                  <c:v>160</c:v>
                </c:pt>
                <c:pt idx="52">
                  <c:v>66</c:v>
                </c:pt>
                <c:pt idx="53">
                  <c:v>93</c:v>
                </c:pt>
                <c:pt idx="54">
                  <c:v>86</c:v>
                </c:pt>
                <c:pt idx="55">
                  <c:v>121</c:v>
                </c:pt>
                <c:pt idx="56">
                  <c:v>86</c:v>
                </c:pt>
                <c:pt idx="57">
                  <c:v>386</c:v>
                </c:pt>
                <c:pt idx="58">
                  <c:v>138</c:v>
                </c:pt>
                <c:pt idx="59">
                  <c:v>86</c:v>
                </c:pt>
                <c:pt idx="60">
                  <c:v>94</c:v>
                </c:pt>
                <c:pt idx="61">
                  <c:v>81</c:v>
                </c:pt>
                <c:pt idx="62">
                  <c:v>21</c:v>
                </c:pt>
                <c:pt idx="63">
                  <c:v>38</c:v>
                </c:pt>
                <c:pt idx="64">
                  <c:v>107</c:v>
                </c:pt>
                <c:pt idx="65">
                  <c:v>94</c:v>
                </c:pt>
                <c:pt idx="66">
                  <c:v>111</c:v>
                </c:pt>
                <c:pt idx="67">
                  <c:v>94</c:v>
                </c:pt>
                <c:pt idx="68">
                  <c:v>117</c:v>
                </c:pt>
                <c:pt idx="69">
                  <c:v>68</c:v>
                </c:pt>
                <c:pt idx="70">
                  <c:v>45</c:v>
                </c:pt>
                <c:pt idx="71">
                  <c:v>15</c:v>
                </c:pt>
                <c:pt idx="72">
                  <c:v>50</c:v>
                </c:pt>
                <c:pt idx="73">
                  <c:v>53</c:v>
                </c:pt>
                <c:pt idx="74">
                  <c:v>9</c:v>
                </c:pt>
                <c:pt idx="75">
                  <c:v>15</c:v>
                </c:pt>
                <c:pt idx="76">
                  <c:v>95</c:v>
                </c:pt>
                <c:pt idx="77">
                  <c:v>47</c:v>
                </c:pt>
                <c:pt idx="78">
                  <c:v>25</c:v>
                </c:pt>
                <c:pt idx="79">
                  <c:v>33</c:v>
                </c:pt>
                <c:pt idx="80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20-45BC-A65F-0B60906DCDC7}"/>
            </c:ext>
          </c:extLst>
        </c:ser>
        <c:ser>
          <c:idx val="0"/>
          <c:order val="1"/>
          <c:tx>
            <c:strRef>
              <c:f>Sayfa1!$F$3</c:f>
              <c:strCache>
                <c:ptCount val="1"/>
                <c:pt idx="0">
                  <c:v>2018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/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Sayfa1!$A$4:$A$84</c:f>
              <c:strCache>
                <c:ptCount val="81"/>
                <c:pt idx="0">
                  <c:v>İstanbul</c:v>
                </c:pt>
                <c:pt idx="1">
                  <c:v>Tekirdağ</c:v>
                </c:pt>
                <c:pt idx="2">
                  <c:v>Edirne</c:v>
                </c:pt>
                <c:pt idx="3">
                  <c:v>Kırklareli</c:v>
                </c:pt>
                <c:pt idx="4">
                  <c:v>Balıkesir</c:v>
                </c:pt>
                <c:pt idx="5">
                  <c:v>Çanakkale</c:v>
                </c:pt>
                <c:pt idx="6">
                  <c:v>İzmir</c:v>
                </c:pt>
                <c:pt idx="7">
                  <c:v>Aydın</c:v>
                </c:pt>
                <c:pt idx="8">
                  <c:v>Denizli</c:v>
                </c:pt>
                <c:pt idx="9">
                  <c:v>Muğla</c:v>
                </c:pt>
                <c:pt idx="10">
                  <c:v>Manisa</c:v>
                </c:pt>
                <c:pt idx="11">
                  <c:v>Afyonkarahisar</c:v>
                </c:pt>
                <c:pt idx="12">
                  <c:v>Kütahya</c:v>
                </c:pt>
                <c:pt idx="13">
                  <c:v>Uşak</c:v>
                </c:pt>
                <c:pt idx="14">
                  <c:v>Bursa</c:v>
                </c:pt>
                <c:pt idx="15">
                  <c:v>Eskişehir</c:v>
                </c:pt>
                <c:pt idx="16">
                  <c:v>Bilecik</c:v>
                </c:pt>
                <c:pt idx="17">
                  <c:v>Kocaeli</c:v>
                </c:pt>
                <c:pt idx="18">
                  <c:v>Sakarya</c:v>
                </c:pt>
                <c:pt idx="19">
                  <c:v>Düzce</c:v>
                </c:pt>
                <c:pt idx="20">
                  <c:v>Bolu</c:v>
                </c:pt>
                <c:pt idx="21">
                  <c:v>Yalova</c:v>
                </c:pt>
                <c:pt idx="22">
                  <c:v>Ankara</c:v>
                </c:pt>
                <c:pt idx="23">
                  <c:v>Konya</c:v>
                </c:pt>
                <c:pt idx="24">
                  <c:v>Karaman</c:v>
                </c:pt>
                <c:pt idx="25">
                  <c:v>Antalya</c:v>
                </c:pt>
                <c:pt idx="26">
                  <c:v>Isparta</c:v>
                </c:pt>
                <c:pt idx="27">
                  <c:v>Burdur</c:v>
                </c:pt>
                <c:pt idx="28">
                  <c:v>Adana</c:v>
                </c:pt>
                <c:pt idx="29">
                  <c:v>Mersin</c:v>
                </c:pt>
                <c:pt idx="30">
                  <c:v>Hatay</c:v>
                </c:pt>
                <c:pt idx="31">
                  <c:v>Kahramanmaraş</c:v>
                </c:pt>
                <c:pt idx="32">
                  <c:v>Osmaniye</c:v>
                </c:pt>
                <c:pt idx="33">
                  <c:v>Kırıkkale</c:v>
                </c:pt>
                <c:pt idx="34">
                  <c:v>Aksaray</c:v>
                </c:pt>
                <c:pt idx="35">
                  <c:v>Niğde</c:v>
                </c:pt>
                <c:pt idx="36">
                  <c:v>Nevşehir</c:v>
                </c:pt>
                <c:pt idx="37">
                  <c:v>Kırşehir</c:v>
                </c:pt>
                <c:pt idx="38">
                  <c:v>Kayseri</c:v>
                </c:pt>
                <c:pt idx="39">
                  <c:v>Sivas</c:v>
                </c:pt>
                <c:pt idx="40">
                  <c:v>Yozgat</c:v>
                </c:pt>
                <c:pt idx="41">
                  <c:v>Zonguldak</c:v>
                </c:pt>
                <c:pt idx="42">
                  <c:v>Karabük</c:v>
                </c:pt>
                <c:pt idx="43">
                  <c:v>Bartın</c:v>
                </c:pt>
                <c:pt idx="44">
                  <c:v>Kastamonu</c:v>
                </c:pt>
                <c:pt idx="45">
                  <c:v>Çankırı</c:v>
                </c:pt>
                <c:pt idx="46">
                  <c:v>Sinop</c:v>
                </c:pt>
                <c:pt idx="47">
                  <c:v>Samsun</c:v>
                </c:pt>
                <c:pt idx="48">
                  <c:v>Tokat</c:v>
                </c:pt>
                <c:pt idx="49">
                  <c:v>Çorum</c:v>
                </c:pt>
                <c:pt idx="50">
                  <c:v>Amasya</c:v>
                </c:pt>
                <c:pt idx="51">
                  <c:v>Trabzon</c:v>
                </c:pt>
                <c:pt idx="52">
                  <c:v>Ordu</c:v>
                </c:pt>
                <c:pt idx="53">
                  <c:v>Giresun</c:v>
                </c:pt>
                <c:pt idx="54">
                  <c:v>Rize</c:v>
                </c:pt>
                <c:pt idx="55">
                  <c:v>Artvin</c:v>
                </c:pt>
                <c:pt idx="56">
                  <c:v>Gümüşhane</c:v>
                </c:pt>
                <c:pt idx="57">
                  <c:v>Erzurum</c:v>
                </c:pt>
                <c:pt idx="58">
                  <c:v>Erzincan</c:v>
                </c:pt>
                <c:pt idx="59">
                  <c:v>Bayburt</c:v>
                </c:pt>
                <c:pt idx="60">
                  <c:v>Ağrı</c:v>
                </c:pt>
                <c:pt idx="61">
                  <c:v>Kars</c:v>
                </c:pt>
                <c:pt idx="62">
                  <c:v>Iğdır</c:v>
                </c:pt>
                <c:pt idx="63">
                  <c:v>Ardahan</c:v>
                </c:pt>
                <c:pt idx="64">
                  <c:v>Malatya</c:v>
                </c:pt>
                <c:pt idx="65">
                  <c:v>Elazığ</c:v>
                </c:pt>
                <c:pt idx="66">
                  <c:v>Bingöl</c:v>
                </c:pt>
                <c:pt idx="67">
                  <c:v>Tunceli</c:v>
                </c:pt>
                <c:pt idx="68">
                  <c:v>Van</c:v>
                </c:pt>
                <c:pt idx="69">
                  <c:v>Muş</c:v>
                </c:pt>
                <c:pt idx="70">
                  <c:v>Bitlis</c:v>
                </c:pt>
                <c:pt idx="71">
                  <c:v>Hakkari</c:v>
                </c:pt>
                <c:pt idx="72">
                  <c:v>Gaziantep</c:v>
                </c:pt>
                <c:pt idx="73">
                  <c:v>Adıyaman</c:v>
                </c:pt>
                <c:pt idx="74">
                  <c:v>Kilis</c:v>
                </c:pt>
                <c:pt idx="75">
                  <c:v>Şanlıurfa</c:v>
                </c:pt>
                <c:pt idx="76">
                  <c:v>Diyarbakır</c:v>
                </c:pt>
                <c:pt idx="77">
                  <c:v>Mardin</c:v>
                </c:pt>
                <c:pt idx="78">
                  <c:v>Batman</c:v>
                </c:pt>
                <c:pt idx="79">
                  <c:v>Şırnak</c:v>
                </c:pt>
                <c:pt idx="80">
                  <c:v>Siirt</c:v>
                </c:pt>
              </c:strCache>
            </c:strRef>
          </c:cat>
          <c:val>
            <c:numRef>
              <c:f>Sayfa1!$F$4:$F$84</c:f>
              <c:numCache>
                <c:formatCode>#,##0</c:formatCode>
                <c:ptCount val="81"/>
                <c:pt idx="0">
                  <c:v>23</c:v>
                </c:pt>
                <c:pt idx="1">
                  <c:v>129</c:v>
                </c:pt>
                <c:pt idx="2">
                  <c:v>265</c:v>
                </c:pt>
                <c:pt idx="3">
                  <c:v>116</c:v>
                </c:pt>
                <c:pt idx="4">
                  <c:v>116</c:v>
                </c:pt>
                <c:pt idx="5">
                  <c:v>146</c:v>
                </c:pt>
                <c:pt idx="6">
                  <c:v>208</c:v>
                </c:pt>
                <c:pt idx="7">
                  <c:v>142</c:v>
                </c:pt>
                <c:pt idx="8">
                  <c:v>120</c:v>
                </c:pt>
                <c:pt idx="9">
                  <c:v>113</c:v>
                </c:pt>
                <c:pt idx="10">
                  <c:v>140</c:v>
                </c:pt>
                <c:pt idx="11">
                  <c:v>227</c:v>
                </c:pt>
                <c:pt idx="12">
                  <c:v>157</c:v>
                </c:pt>
                <c:pt idx="13">
                  <c:v>51</c:v>
                </c:pt>
                <c:pt idx="14">
                  <c:v>216</c:v>
                </c:pt>
                <c:pt idx="15">
                  <c:v>101</c:v>
                </c:pt>
                <c:pt idx="16">
                  <c:v>58</c:v>
                </c:pt>
                <c:pt idx="17">
                  <c:v>94</c:v>
                </c:pt>
                <c:pt idx="18">
                  <c:v>126</c:v>
                </c:pt>
                <c:pt idx="19">
                  <c:v>72</c:v>
                </c:pt>
                <c:pt idx="20">
                  <c:v>107</c:v>
                </c:pt>
                <c:pt idx="21">
                  <c:v>30</c:v>
                </c:pt>
                <c:pt idx="22">
                  <c:v>209</c:v>
                </c:pt>
                <c:pt idx="23">
                  <c:v>222</c:v>
                </c:pt>
                <c:pt idx="24">
                  <c:v>18</c:v>
                </c:pt>
                <c:pt idx="25">
                  <c:v>140</c:v>
                </c:pt>
                <c:pt idx="26">
                  <c:v>158</c:v>
                </c:pt>
                <c:pt idx="27">
                  <c:v>130</c:v>
                </c:pt>
                <c:pt idx="28">
                  <c:v>77</c:v>
                </c:pt>
                <c:pt idx="29">
                  <c:v>68</c:v>
                </c:pt>
                <c:pt idx="30">
                  <c:v>100</c:v>
                </c:pt>
                <c:pt idx="31">
                  <c:v>115</c:v>
                </c:pt>
                <c:pt idx="32">
                  <c:v>52</c:v>
                </c:pt>
                <c:pt idx="33">
                  <c:v>87</c:v>
                </c:pt>
                <c:pt idx="34">
                  <c:v>35</c:v>
                </c:pt>
                <c:pt idx="35">
                  <c:v>58</c:v>
                </c:pt>
                <c:pt idx="36">
                  <c:v>48</c:v>
                </c:pt>
                <c:pt idx="37">
                  <c:v>37</c:v>
                </c:pt>
                <c:pt idx="38">
                  <c:v>140</c:v>
                </c:pt>
                <c:pt idx="39">
                  <c:v>214</c:v>
                </c:pt>
                <c:pt idx="40">
                  <c:v>100</c:v>
                </c:pt>
                <c:pt idx="41">
                  <c:v>86</c:v>
                </c:pt>
                <c:pt idx="42">
                  <c:v>62</c:v>
                </c:pt>
                <c:pt idx="43">
                  <c:v>48</c:v>
                </c:pt>
                <c:pt idx="44">
                  <c:v>144</c:v>
                </c:pt>
                <c:pt idx="45">
                  <c:v>110</c:v>
                </c:pt>
                <c:pt idx="46">
                  <c:v>43</c:v>
                </c:pt>
                <c:pt idx="47">
                  <c:v>140</c:v>
                </c:pt>
                <c:pt idx="48">
                  <c:v>182</c:v>
                </c:pt>
                <c:pt idx="49">
                  <c:v>183</c:v>
                </c:pt>
                <c:pt idx="50">
                  <c:v>134</c:v>
                </c:pt>
                <c:pt idx="51">
                  <c:v>163</c:v>
                </c:pt>
                <c:pt idx="52">
                  <c:v>69</c:v>
                </c:pt>
                <c:pt idx="53">
                  <c:v>100</c:v>
                </c:pt>
                <c:pt idx="54">
                  <c:v>88</c:v>
                </c:pt>
                <c:pt idx="55">
                  <c:v>121</c:v>
                </c:pt>
                <c:pt idx="56">
                  <c:v>94</c:v>
                </c:pt>
                <c:pt idx="57">
                  <c:v>392</c:v>
                </c:pt>
                <c:pt idx="58">
                  <c:v>142</c:v>
                </c:pt>
                <c:pt idx="59">
                  <c:v>87</c:v>
                </c:pt>
                <c:pt idx="60">
                  <c:v>95</c:v>
                </c:pt>
                <c:pt idx="61">
                  <c:v>78</c:v>
                </c:pt>
                <c:pt idx="62">
                  <c:v>23</c:v>
                </c:pt>
                <c:pt idx="63">
                  <c:v>45</c:v>
                </c:pt>
                <c:pt idx="64">
                  <c:v>108</c:v>
                </c:pt>
                <c:pt idx="65">
                  <c:v>96</c:v>
                </c:pt>
                <c:pt idx="66">
                  <c:v>123</c:v>
                </c:pt>
                <c:pt idx="67">
                  <c:v>101</c:v>
                </c:pt>
                <c:pt idx="68">
                  <c:v>121</c:v>
                </c:pt>
                <c:pt idx="69">
                  <c:v>68</c:v>
                </c:pt>
                <c:pt idx="70">
                  <c:v>45</c:v>
                </c:pt>
                <c:pt idx="71">
                  <c:v>15</c:v>
                </c:pt>
                <c:pt idx="72">
                  <c:v>52</c:v>
                </c:pt>
                <c:pt idx="73">
                  <c:v>59</c:v>
                </c:pt>
                <c:pt idx="74">
                  <c:v>9</c:v>
                </c:pt>
                <c:pt idx="75">
                  <c:v>15</c:v>
                </c:pt>
                <c:pt idx="76">
                  <c:v>98</c:v>
                </c:pt>
                <c:pt idx="77">
                  <c:v>47</c:v>
                </c:pt>
                <c:pt idx="78">
                  <c:v>25</c:v>
                </c:pt>
                <c:pt idx="79">
                  <c:v>33</c:v>
                </c:pt>
                <c:pt idx="80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20-45BC-A65F-0B60906DCD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overlap val="-42"/>
        <c:axId val="345712368"/>
        <c:axId val="345712928"/>
      </c:barChart>
      <c:catAx>
        <c:axId val="345712368"/>
        <c:scaling>
          <c:orientation val="minMax"/>
        </c:scaling>
        <c:delete val="0"/>
        <c:axPos val="b"/>
        <c:majorGridlines>
          <c:spPr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</c:majorGridlines>
        <c:numFmt formatCode="General" sourceLinked="0"/>
        <c:majorTickMark val="out"/>
        <c:minorTickMark val="none"/>
        <c:tickLblPos val="nextTo"/>
        <c:crossAx val="345712928"/>
        <c:crosses val="autoZero"/>
        <c:auto val="1"/>
        <c:lblAlgn val="ctr"/>
        <c:lblOffset val="100"/>
        <c:noMultiLvlLbl val="0"/>
      </c:catAx>
      <c:valAx>
        <c:axId val="345712928"/>
        <c:scaling>
          <c:orientation val="minMax"/>
        </c:scaling>
        <c:delete val="0"/>
        <c:axPos val="l"/>
        <c:majorGridlines>
          <c:spPr>
            <a:ln>
              <a:solidFill>
                <a:schemeClr val="accent1">
                  <a:lumMod val="20000"/>
                  <a:lumOff val="80000"/>
                </a:schemeClr>
              </a:solidFill>
            </a:ln>
          </c:spPr>
        </c:majorGridlines>
        <c:numFmt formatCode="#,##0" sourceLinked="1"/>
        <c:majorTickMark val="out"/>
        <c:minorTickMark val="none"/>
        <c:tickLblPos val="nextTo"/>
        <c:crossAx val="345712368"/>
        <c:crosses val="autoZero"/>
        <c:crossBetween val="between"/>
      </c:valAx>
    </c:plotArea>
    <c:legend>
      <c:legendPos val="t"/>
      <c:legendEntry>
        <c:idx val="0"/>
        <c:txPr>
          <a:bodyPr/>
          <a:lstStyle/>
          <a:p>
            <a:pPr>
              <a:defRPr sz="1100" b="0">
                <a:solidFill>
                  <a:srgbClr val="FF0000"/>
                </a:solidFill>
              </a:defRPr>
            </a:pPr>
            <a:endParaRPr lang="tr-TR"/>
          </a:p>
        </c:txPr>
      </c:legendEntry>
      <c:layout/>
      <c:overlay val="0"/>
      <c:txPr>
        <a:bodyPr/>
        <a:lstStyle/>
        <a:p>
          <a:pPr>
            <a:defRPr sz="1100" b="0"/>
          </a:pPr>
          <a:endParaRPr lang="tr-TR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tr-TR" sz="1800" b="1" i="0" baseline="0">
                <a:effectLst/>
              </a:rPr>
              <a:t>2.2.7.İllere Göre İşletmedeki Taşkın Koruma Tesisleri, Ha 2017-2018</a:t>
            </a:r>
            <a:endParaRPr lang="tr-TR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tr-TR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5.3683998637816394E-2"/>
          <c:y val="0.126468406162074"/>
          <c:w val="0.86871853496688445"/>
          <c:h val="0.6887769757946923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Sayfa1!$M$3</c:f>
              <c:strCache>
                <c:ptCount val="1"/>
                <c:pt idx="0">
                  <c:v>2017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800" b="1">
                    <a:solidFill>
                      <a:srgbClr val="C00000"/>
                    </a:solidFill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Sayfa1!$A$4:$A$84</c:f>
              <c:strCache>
                <c:ptCount val="81"/>
                <c:pt idx="0">
                  <c:v>İstanbul</c:v>
                </c:pt>
                <c:pt idx="1">
                  <c:v>Tekirdağ</c:v>
                </c:pt>
                <c:pt idx="2">
                  <c:v>Edirne</c:v>
                </c:pt>
                <c:pt idx="3">
                  <c:v>Kırklareli</c:v>
                </c:pt>
                <c:pt idx="4">
                  <c:v>Balıkesir</c:v>
                </c:pt>
                <c:pt idx="5">
                  <c:v>Çanakkale</c:v>
                </c:pt>
                <c:pt idx="6">
                  <c:v>İzmir</c:v>
                </c:pt>
                <c:pt idx="7">
                  <c:v>Aydın</c:v>
                </c:pt>
                <c:pt idx="8">
                  <c:v>Denizli</c:v>
                </c:pt>
                <c:pt idx="9">
                  <c:v>Muğla</c:v>
                </c:pt>
                <c:pt idx="10">
                  <c:v>Manisa</c:v>
                </c:pt>
                <c:pt idx="11">
                  <c:v>Afyonkarahisar</c:v>
                </c:pt>
                <c:pt idx="12">
                  <c:v>Kütahya</c:v>
                </c:pt>
                <c:pt idx="13">
                  <c:v>Uşak</c:v>
                </c:pt>
                <c:pt idx="14">
                  <c:v>Bursa</c:v>
                </c:pt>
                <c:pt idx="15">
                  <c:v>Eskişehir</c:v>
                </c:pt>
                <c:pt idx="16">
                  <c:v>Bilecik</c:v>
                </c:pt>
                <c:pt idx="17">
                  <c:v>Kocaeli</c:v>
                </c:pt>
                <c:pt idx="18">
                  <c:v>Sakarya</c:v>
                </c:pt>
                <c:pt idx="19">
                  <c:v>Düzce</c:v>
                </c:pt>
                <c:pt idx="20">
                  <c:v>Bolu</c:v>
                </c:pt>
                <c:pt idx="21">
                  <c:v>Yalova</c:v>
                </c:pt>
                <c:pt idx="22">
                  <c:v>Ankara</c:v>
                </c:pt>
                <c:pt idx="23">
                  <c:v>Konya</c:v>
                </c:pt>
                <c:pt idx="24">
                  <c:v>Karaman</c:v>
                </c:pt>
                <c:pt idx="25">
                  <c:v>Antalya</c:v>
                </c:pt>
                <c:pt idx="26">
                  <c:v>Isparta</c:v>
                </c:pt>
                <c:pt idx="27">
                  <c:v>Burdur</c:v>
                </c:pt>
                <c:pt idx="28">
                  <c:v>Adana</c:v>
                </c:pt>
                <c:pt idx="29">
                  <c:v>Mersin</c:v>
                </c:pt>
                <c:pt idx="30">
                  <c:v>Hatay</c:v>
                </c:pt>
                <c:pt idx="31">
                  <c:v>Kahramanmaraş</c:v>
                </c:pt>
                <c:pt idx="32">
                  <c:v>Osmaniye</c:v>
                </c:pt>
                <c:pt idx="33">
                  <c:v>Kırıkkale</c:v>
                </c:pt>
                <c:pt idx="34">
                  <c:v>Aksaray</c:v>
                </c:pt>
                <c:pt idx="35">
                  <c:v>Niğde</c:v>
                </c:pt>
                <c:pt idx="36">
                  <c:v>Nevşehir</c:v>
                </c:pt>
                <c:pt idx="37">
                  <c:v>Kırşehir</c:v>
                </c:pt>
                <c:pt idx="38">
                  <c:v>Kayseri</c:v>
                </c:pt>
                <c:pt idx="39">
                  <c:v>Sivas</c:v>
                </c:pt>
                <c:pt idx="40">
                  <c:v>Yozgat</c:v>
                </c:pt>
                <c:pt idx="41">
                  <c:v>Zonguldak</c:v>
                </c:pt>
                <c:pt idx="42">
                  <c:v>Karabük</c:v>
                </c:pt>
                <c:pt idx="43">
                  <c:v>Bartın</c:v>
                </c:pt>
                <c:pt idx="44">
                  <c:v>Kastamonu</c:v>
                </c:pt>
                <c:pt idx="45">
                  <c:v>Çankırı</c:v>
                </c:pt>
                <c:pt idx="46">
                  <c:v>Sinop</c:v>
                </c:pt>
                <c:pt idx="47">
                  <c:v>Samsun</c:v>
                </c:pt>
                <c:pt idx="48">
                  <c:v>Tokat</c:v>
                </c:pt>
                <c:pt idx="49">
                  <c:v>Çorum</c:v>
                </c:pt>
                <c:pt idx="50">
                  <c:v>Amasya</c:v>
                </c:pt>
                <c:pt idx="51">
                  <c:v>Trabzon</c:v>
                </c:pt>
                <c:pt idx="52">
                  <c:v>Ordu</c:v>
                </c:pt>
                <c:pt idx="53">
                  <c:v>Giresun</c:v>
                </c:pt>
                <c:pt idx="54">
                  <c:v>Rize</c:v>
                </c:pt>
                <c:pt idx="55">
                  <c:v>Artvin</c:v>
                </c:pt>
                <c:pt idx="56">
                  <c:v>Gümüşhane</c:v>
                </c:pt>
                <c:pt idx="57">
                  <c:v>Erzurum</c:v>
                </c:pt>
                <c:pt idx="58">
                  <c:v>Erzincan</c:v>
                </c:pt>
                <c:pt idx="59">
                  <c:v>Bayburt</c:v>
                </c:pt>
                <c:pt idx="60">
                  <c:v>Ağrı</c:v>
                </c:pt>
                <c:pt idx="61">
                  <c:v>Kars</c:v>
                </c:pt>
                <c:pt idx="62">
                  <c:v>Iğdır</c:v>
                </c:pt>
                <c:pt idx="63">
                  <c:v>Ardahan</c:v>
                </c:pt>
                <c:pt idx="64">
                  <c:v>Malatya</c:v>
                </c:pt>
                <c:pt idx="65">
                  <c:v>Elazığ</c:v>
                </c:pt>
                <c:pt idx="66">
                  <c:v>Bingöl</c:v>
                </c:pt>
                <c:pt idx="67">
                  <c:v>Tunceli</c:v>
                </c:pt>
                <c:pt idx="68">
                  <c:v>Van</c:v>
                </c:pt>
                <c:pt idx="69">
                  <c:v>Muş</c:v>
                </c:pt>
                <c:pt idx="70">
                  <c:v>Bitlis</c:v>
                </c:pt>
                <c:pt idx="71">
                  <c:v>Hakkari</c:v>
                </c:pt>
                <c:pt idx="72">
                  <c:v>Gaziantep</c:v>
                </c:pt>
                <c:pt idx="73">
                  <c:v>Adıyaman</c:v>
                </c:pt>
                <c:pt idx="74">
                  <c:v>Kilis</c:v>
                </c:pt>
                <c:pt idx="75">
                  <c:v>Şanlıurfa</c:v>
                </c:pt>
                <c:pt idx="76">
                  <c:v>Diyarbakır</c:v>
                </c:pt>
                <c:pt idx="77">
                  <c:v>Mardin</c:v>
                </c:pt>
                <c:pt idx="78">
                  <c:v>Batman</c:v>
                </c:pt>
                <c:pt idx="79">
                  <c:v>Şırnak</c:v>
                </c:pt>
                <c:pt idx="80">
                  <c:v>Siirt</c:v>
                </c:pt>
              </c:strCache>
            </c:strRef>
          </c:cat>
          <c:val>
            <c:numRef>
              <c:f>Sayfa1!$M$4:$M$84</c:f>
              <c:numCache>
                <c:formatCode>#,##0</c:formatCode>
                <c:ptCount val="81"/>
                <c:pt idx="0">
                  <c:v>600</c:v>
                </c:pt>
                <c:pt idx="1">
                  <c:v>16792.400000000001</c:v>
                </c:pt>
                <c:pt idx="2">
                  <c:v>59746.5</c:v>
                </c:pt>
                <c:pt idx="3">
                  <c:v>11351</c:v>
                </c:pt>
                <c:pt idx="4">
                  <c:v>39832</c:v>
                </c:pt>
                <c:pt idx="5">
                  <c:v>16672</c:v>
                </c:pt>
                <c:pt idx="6">
                  <c:v>69998</c:v>
                </c:pt>
                <c:pt idx="7">
                  <c:v>34275.9</c:v>
                </c:pt>
                <c:pt idx="8">
                  <c:v>10118</c:v>
                </c:pt>
                <c:pt idx="9">
                  <c:v>30195</c:v>
                </c:pt>
                <c:pt idx="10">
                  <c:v>32642</c:v>
                </c:pt>
                <c:pt idx="11">
                  <c:v>37669</c:v>
                </c:pt>
                <c:pt idx="12">
                  <c:v>9029</c:v>
                </c:pt>
                <c:pt idx="13">
                  <c:v>4030</c:v>
                </c:pt>
                <c:pt idx="14">
                  <c:v>15241</c:v>
                </c:pt>
                <c:pt idx="15">
                  <c:v>9644.5</c:v>
                </c:pt>
                <c:pt idx="16">
                  <c:v>2009.5</c:v>
                </c:pt>
                <c:pt idx="17">
                  <c:v>10049</c:v>
                </c:pt>
                <c:pt idx="18">
                  <c:v>17612.5</c:v>
                </c:pt>
                <c:pt idx="19">
                  <c:v>5183</c:v>
                </c:pt>
                <c:pt idx="20">
                  <c:v>3810</c:v>
                </c:pt>
                <c:pt idx="21">
                  <c:v>3289.3</c:v>
                </c:pt>
                <c:pt idx="22">
                  <c:v>7534.33</c:v>
                </c:pt>
                <c:pt idx="23">
                  <c:v>211216</c:v>
                </c:pt>
                <c:pt idx="24">
                  <c:v>17573.36</c:v>
                </c:pt>
                <c:pt idx="25">
                  <c:v>48480.5</c:v>
                </c:pt>
                <c:pt idx="26">
                  <c:v>21677</c:v>
                </c:pt>
                <c:pt idx="27">
                  <c:v>24259</c:v>
                </c:pt>
                <c:pt idx="28">
                  <c:v>176444</c:v>
                </c:pt>
                <c:pt idx="29">
                  <c:v>37780.5</c:v>
                </c:pt>
                <c:pt idx="30">
                  <c:v>16465</c:v>
                </c:pt>
                <c:pt idx="31">
                  <c:v>18522.5</c:v>
                </c:pt>
                <c:pt idx="32">
                  <c:v>36139.300000000003</c:v>
                </c:pt>
                <c:pt idx="33">
                  <c:v>3151</c:v>
                </c:pt>
                <c:pt idx="34">
                  <c:v>9567.5</c:v>
                </c:pt>
                <c:pt idx="35">
                  <c:v>5513.6</c:v>
                </c:pt>
                <c:pt idx="36">
                  <c:v>1894</c:v>
                </c:pt>
                <c:pt idx="37">
                  <c:v>2194</c:v>
                </c:pt>
                <c:pt idx="38">
                  <c:v>9006</c:v>
                </c:pt>
                <c:pt idx="39">
                  <c:v>7605</c:v>
                </c:pt>
                <c:pt idx="40">
                  <c:v>5996</c:v>
                </c:pt>
                <c:pt idx="41">
                  <c:v>647.29999999999995</c:v>
                </c:pt>
                <c:pt idx="42">
                  <c:v>179.1</c:v>
                </c:pt>
                <c:pt idx="43">
                  <c:v>246</c:v>
                </c:pt>
                <c:pt idx="44">
                  <c:v>5284.8</c:v>
                </c:pt>
                <c:pt idx="45">
                  <c:v>957.56</c:v>
                </c:pt>
                <c:pt idx="46">
                  <c:v>680</c:v>
                </c:pt>
                <c:pt idx="47">
                  <c:v>54152.800000000003</c:v>
                </c:pt>
                <c:pt idx="48">
                  <c:v>11595</c:v>
                </c:pt>
                <c:pt idx="49">
                  <c:v>4793.82</c:v>
                </c:pt>
                <c:pt idx="50">
                  <c:v>2124</c:v>
                </c:pt>
                <c:pt idx="51">
                  <c:v>2619</c:v>
                </c:pt>
                <c:pt idx="52">
                  <c:v>25</c:v>
                </c:pt>
                <c:pt idx="53">
                  <c:v>4070</c:v>
                </c:pt>
                <c:pt idx="54">
                  <c:v>1304</c:v>
                </c:pt>
                <c:pt idx="55">
                  <c:v>707.7</c:v>
                </c:pt>
                <c:pt idx="56">
                  <c:v>1098.5</c:v>
                </c:pt>
                <c:pt idx="57">
                  <c:v>141717</c:v>
                </c:pt>
                <c:pt idx="58">
                  <c:v>4669.8</c:v>
                </c:pt>
                <c:pt idx="59">
                  <c:v>1802.8</c:v>
                </c:pt>
                <c:pt idx="60">
                  <c:v>2112.8000000000002</c:v>
                </c:pt>
                <c:pt idx="61">
                  <c:v>2682</c:v>
                </c:pt>
                <c:pt idx="62">
                  <c:v>67206</c:v>
                </c:pt>
                <c:pt idx="63">
                  <c:v>184</c:v>
                </c:pt>
                <c:pt idx="64">
                  <c:v>1047.3800000000001</c:v>
                </c:pt>
                <c:pt idx="65">
                  <c:v>3932.6</c:v>
                </c:pt>
                <c:pt idx="66">
                  <c:v>9142.4</c:v>
                </c:pt>
                <c:pt idx="67">
                  <c:v>1767</c:v>
                </c:pt>
                <c:pt idx="68">
                  <c:v>230</c:v>
                </c:pt>
                <c:pt idx="69">
                  <c:v>1205</c:v>
                </c:pt>
                <c:pt idx="70">
                  <c:v>713.5</c:v>
                </c:pt>
                <c:pt idx="71">
                  <c:v>163.19999999999999</c:v>
                </c:pt>
                <c:pt idx="72">
                  <c:v>4013</c:v>
                </c:pt>
                <c:pt idx="73">
                  <c:v>2118</c:v>
                </c:pt>
                <c:pt idx="74">
                  <c:v>10</c:v>
                </c:pt>
                <c:pt idx="75">
                  <c:v>5615</c:v>
                </c:pt>
                <c:pt idx="76">
                  <c:v>622</c:v>
                </c:pt>
                <c:pt idx="77">
                  <c:v>18</c:v>
                </c:pt>
                <c:pt idx="78">
                  <c:v>278</c:v>
                </c:pt>
                <c:pt idx="80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17-4924-9294-2E8EFF1816CC}"/>
            </c:ext>
          </c:extLst>
        </c:ser>
        <c:ser>
          <c:idx val="0"/>
          <c:order val="1"/>
          <c:tx>
            <c:strRef>
              <c:f>Sayfa1!$N$3</c:f>
              <c:strCache>
                <c:ptCount val="1"/>
                <c:pt idx="0">
                  <c:v>2018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/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Sayfa1!$A$4:$A$84</c:f>
              <c:strCache>
                <c:ptCount val="81"/>
                <c:pt idx="0">
                  <c:v>İstanbul</c:v>
                </c:pt>
                <c:pt idx="1">
                  <c:v>Tekirdağ</c:v>
                </c:pt>
                <c:pt idx="2">
                  <c:v>Edirne</c:v>
                </c:pt>
                <c:pt idx="3">
                  <c:v>Kırklareli</c:v>
                </c:pt>
                <c:pt idx="4">
                  <c:v>Balıkesir</c:v>
                </c:pt>
                <c:pt idx="5">
                  <c:v>Çanakkale</c:v>
                </c:pt>
                <c:pt idx="6">
                  <c:v>İzmir</c:v>
                </c:pt>
                <c:pt idx="7">
                  <c:v>Aydın</c:v>
                </c:pt>
                <c:pt idx="8">
                  <c:v>Denizli</c:v>
                </c:pt>
                <c:pt idx="9">
                  <c:v>Muğla</c:v>
                </c:pt>
                <c:pt idx="10">
                  <c:v>Manisa</c:v>
                </c:pt>
                <c:pt idx="11">
                  <c:v>Afyonkarahisar</c:v>
                </c:pt>
                <c:pt idx="12">
                  <c:v>Kütahya</c:v>
                </c:pt>
                <c:pt idx="13">
                  <c:v>Uşak</c:v>
                </c:pt>
                <c:pt idx="14">
                  <c:v>Bursa</c:v>
                </c:pt>
                <c:pt idx="15">
                  <c:v>Eskişehir</c:v>
                </c:pt>
                <c:pt idx="16">
                  <c:v>Bilecik</c:v>
                </c:pt>
                <c:pt idx="17">
                  <c:v>Kocaeli</c:v>
                </c:pt>
                <c:pt idx="18">
                  <c:v>Sakarya</c:v>
                </c:pt>
                <c:pt idx="19">
                  <c:v>Düzce</c:v>
                </c:pt>
                <c:pt idx="20">
                  <c:v>Bolu</c:v>
                </c:pt>
                <c:pt idx="21">
                  <c:v>Yalova</c:v>
                </c:pt>
                <c:pt idx="22">
                  <c:v>Ankara</c:v>
                </c:pt>
                <c:pt idx="23">
                  <c:v>Konya</c:v>
                </c:pt>
                <c:pt idx="24">
                  <c:v>Karaman</c:v>
                </c:pt>
                <c:pt idx="25">
                  <c:v>Antalya</c:v>
                </c:pt>
                <c:pt idx="26">
                  <c:v>Isparta</c:v>
                </c:pt>
                <c:pt idx="27">
                  <c:v>Burdur</c:v>
                </c:pt>
                <c:pt idx="28">
                  <c:v>Adana</c:v>
                </c:pt>
                <c:pt idx="29">
                  <c:v>Mersin</c:v>
                </c:pt>
                <c:pt idx="30">
                  <c:v>Hatay</c:v>
                </c:pt>
                <c:pt idx="31">
                  <c:v>Kahramanmaraş</c:v>
                </c:pt>
                <c:pt idx="32">
                  <c:v>Osmaniye</c:v>
                </c:pt>
                <c:pt idx="33">
                  <c:v>Kırıkkale</c:v>
                </c:pt>
                <c:pt idx="34">
                  <c:v>Aksaray</c:v>
                </c:pt>
                <c:pt idx="35">
                  <c:v>Niğde</c:v>
                </c:pt>
                <c:pt idx="36">
                  <c:v>Nevşehir</c:v>
                </c:pt>
                <c:pt idx="37">
                  <c:v>Kırşehir</c:v>
                </c:pt>
                <c:pt idx="38">
                  <c:v>Kayseri</c:v>
                </c:pt>
                <c:pt idx="39">
                  <c:v>Sivas</c:v>
                </c:pt>
                <c:pt idx="40">
                  <c:v>Yozgat</c:v>
                </c:pt>
                <c:pt idx="41">
                  <c:v>Zonguldak</c:v>
                </c:pt>
                <c:pt idx="42">
                  <c:v>Karabük</c:v>
                </c:pt>
                <c:pt idx="43">
                  <c:v>Bartın</c:v>
                </c:pt>
                <c:pt idx="44">
                  <c:v>Kastamonu</c:v>
                </c:pt>
                <c:pt idx="45">
                  <c:v>Çankırı</c:v>
                </c:pt>
                <c:pt idx="46">
                  <c:v>Sinop</c:v>
                </c:pt>
                <c:pt idx="47">
                  <c:v>Samsun</c:v>
                </c:pt>
                <c:pt idx="48">
                  <c:v>Tokat</c:v>
                </c:pt>
                <c:pt idx="49">
                  <c:v>Çorum</c:v>
                </c:pt>
                <c:pt idx="50">
                  <c:v>Amasya</c:v>
                </c:pt>
                <c:pt idx="51">
                  <c:v>Trabzon</c:v>
                </c:pt>
                <c:pt idx="52">
                  <c:v>Ordu</c:v>
                </c:pt>
                <c:pt idx="53">
                  <c:v>Giresun</c:v>
                </c:pt>
                <c:pt idx="54">
                  <c:v>Rize</c:v>
                </c:pt>
                <c:pt idx="55">
                  <c:v>Artvin</c:v>
                </c:pt>
                <c:pt idx="56">
                  <c:v>Gümüşhane</c:v>
                </c:pt>
                <c:pt idx="57">
                  <c:v>Erzurum</c:v>
                </c:pt>
                <c:pt idx="58">
                  <c:v>Erzincan</c:v>
                </c:pt>
                <c:pt idx="59">
                  <c:v>Bayburt</c:v>
                </c:pt>
                <c:pt idx="60">
                  <c:v>Ağrı</c:v>
                </c:pt>
                <c:pt idx="61">
                  <c:v>Kars</c:v>
                </c:pt>
                <c:pt idx="62">
                  <c:v>Iğdır</c:v>
                </c:pt>
                <c:pt idx="63">
                  <c:v>Ardahan</c:v>
                </c:pt>
                <c:pt idx="64">
                  <c:v>Malatya</c:v>
                </c:pt>
                <c:pt idx="65">
                  <c:v>Elazığ</c:v>
                </c:pt>
                <c:pt idx="66">
                  <c:v>Bingöl</c:v>
                </c:pt>
                <c:pt idx="67">
                  <c:v>Tunceli</c:v>
                </c:pt>
                <c:pt idx="68">
                  <c:v>Van</c:v>
                </c:pt>
                <c:pt idx="69">
                  <c:v>Muş</c:v>
                </c:pt>
                <c:pt idx="70">
                  <c:v>Bitlis</c:v>
                </c:pt>
                <c:pt idx="71">
                  <c:v>Hakkari</c:v>
                </c:pt>
                <c:pt idx="72">
                  <c:v>Gaziantep</c:v>
                </c:pt>
                <c:pt idx="73">
                  <c:v>Adıyaman</c:v>
                </c:pt>
                <c:pt idx="74">
                  <c:v>Kilis</c:v>
                </c:pt>
                <c:pt idx="75">
                  <c:v>Şanlıurfa</c:v>
                </c:pt>
                <c:pt idx="76">
                  <c:v>Diyarbakır</c:v>
                </c:pt>
                <c:pt idx="77">
                  <c:v>Mardin</c:v>
                </c:pt>
                <c:pt idx="78">
                  <c:v>Batman</c:v>
                </c:pt>
                <c:pt idx="79">
                  <c:v>Şırnak</c:v>
                </c:pt>
                <c:pt idx="80">
                  <c:v>Siirt</c:v>
                </c:pt>
              </c:strCache>
            </c:strRef>
          </c:cat>
          <c:val>
            <c:numRef>
              <c:f>Sayfa1!$N$4:$N$84</c:f>
              <c:numCache>
                <c:formatCode>#,##0</c:formatCode>
                <c:ptCount val="81"/>
                <c:pt idx="0">
                  <c:v>600</c:v>
                </c:pt>
                <c:pt idx="1">
                  <c:v>16965</c:v>
                </c:pt>
                <c:pt idx="2">
                  <c:v>59640</c:v>
                </c:pt>
                <c:pt idx="3">
                  <c:v>11406</c:v>
                </c:pt>
                <c:pt idx="4">
                  <c:v>39932</c:v>
                </c:pt>
                <c:pt idx="5">
                  <c:v>16672</c:v>
                </c:pt>
                <c:pt idx="6">
                  <c:v>55733</c:v>
                </c:pt>
                <c:pt idx="7">
                  <c:v>36867</c:v>
                </c:pt>
                <c:pt idx="8">
                  <c:v>10301</c:v>
                </c:pt>
                <c:pt idx="9">
                  <c:v>30889</c:v>
                </c:pt>
                <c:pt idx="10">
                  <c:v>32642</c:v>
                </c:pt>
                <c:pt idx="11">
                  <c:v>46079</c:v>
                </c:pt>
                <c:pt idx="12">
                  <c:v>9029</c:v>
                </c:pt>
                <c:pt idx="13">
                  <c:v>4030</c:v>
                </c:pt>
                <c:pt idx="14">
                  <c:v>15239</c:v>
                </c:pt>
                <c:pt idx="15">
                  <c:v>9644.5</c:v>
                </c:pt>
                <c:pt idx="16">
                  <c:v>2009.5</c:v>
                </c:pt>
                <c:pt idx="17">
                  <c:v>10083</c:v>
                </c:pt>
                <c:pt idx="18">
                  <c:v>17612.5</c:v>
                </c:pt>
                <c:pt idx="19">
                  <c:v>5183</c:v>
                </c:pt>
                <c:pt idx="20">
                  <c:v>3810</c:v>
                </c:pt>
                <c:pt idx="21">
                  <c:v>3341</c:v>
                </c:pt>
                <c:pt idx="22">
                  <c:v>7534.33</c:v>
                </c:pt>
                <c:pt idx="23">
                  <c:v>213874</c:v>
                </c:pt>
                <c:pt idx="24">
                  <c:v>17573.36</c:v>
                </c:pt>
                <c:pt idx="25">
                  <c:v>48480.5</c:v>
                </c:pt>
                <c:pt idx="26">
                  <c:v>21443</c:v>
                </c:pt>
                <c:pt idx="27">
                  <c:v>27754</c:v>
                </c:pt>
                <c:pt idx="28">
                  <c:v>181444</c:v>
                </c:pt>
                <c:pt idx="29">
                  <c:v>40001</c:v>
                </c:pt>
                <c:pt idx="30">
                  <c:v>17196</c:v>
                </c:pt>
                <c:pt idx="31">
                  <c:v>18588</c:v>
                </c:pt>
                <c:pt idx="32">
                  <c:v>36139.300000000003</c:v>
                </c:pt>
                <c:pt idx="33">
                  <c:v>3151</c:v>
                </c:pt>
                <c:pt idx="34">
                  <c:v>9621</c:v>
                </c:pt>
                <c:pt idx="35">
                  <c:v>5638</c:v>
                </c:pt>
                <c:pt idx="36">
                  <c:v>1894</c:v>
                </c:pt>
                <c:pt idx="37">
                  <c:v>2669</c:v>
                </c:pt>
                <c:pt idx="38">
                  <c:v>9006</c:v>
                </c:pt>
                <c:pt idx="39">
                  <c:v>7605</c:v>
                </c:pt>
                <c:pt idx="40">
                  <c:v>6108</c:v>
                </c:pt>
                <c:pt idx="41">
                  <c:v>647.29999999999995</c:v>
                </c:pt>
                <c:pt idx="42">
                  <c:v>524.1</c:v>
                </c:pt>
                <c:pt idx="43">
                  <c:v>2538</c:v>
                </c:pt>
                <c:pt idx="44">
                  <c:v>6122.3</c:v>
                </c:pt>
                <c:pt idx="45">
                  <c:v>957.56</c:v>
                </c:pt>
                <c:pt idx="46">
                  <c:v>680</c:v>
                </c:pt>
                <c:pt idx="47">
                  <c:v>54152.800000000003</c:v>
                </c:pt>
                <c:pt idx="48">
                  <c:v>11595</c:v>
                </c:pt>
                <c:pt idx="49">
                  <c:v>4793.82</c:v>
                </c:pt>
                <c:pt idx="50">
                  <c:v>2204</c:v>
                </c:pt>
                <c:pt idx="51">
                  <c:v>5638.2</c:v>
                </c:pt>
                <c:pt idx="52">
                  <c:v>25</c:v>
                </c:pt>
                <c:pt idx="53">
                  <c:v>4070</c:v>
                </c:pt>
                <c:pt idx="54">
                  <c:v>1304</c:v>
                </c:pt>
                <c:pt idx="55">
                  <c:v>769.4</c:v>
                </c:pt>
                <c:pt idx="56">
                  <c:v>1098.5</c:v>
                </c:pt>
                <c:pt idx="57">
                  <c:v>143283</c:v>
                </c:pt>
                <c:pt idx="58">
                  <c:v>4669.8</c:v>
                </c:pt>
                <c:pt idx="59">
                  <c:v>1808.8</c:v>
                </c:pt>
                <c:pt idx="60">
                  <c:v>2112.5</c:v>
                </c:pt>
                <c:pt idx="61">
                  <c:v>890</c:v>
                </c:pt>
                <c:pt idx="62">
                  <c:v>67206</c:v>
                </c:pt>
                <c:pt idx="63">
                  <c:v>184</c:v>
                </c:pt>
                <c:pt idx="64">
                  <c:v>1163.5999999999999</c:v>
                </c:pt>
                <c:pt idx="65">
                  <c:v>3932.6</c:v>
                </c:pt>
                <c:pt idx="66">
                  <c:v>9476.4</c:v>
                </c:pt>
                <c:pt idx="67">
                  <c:v>1832</c:v>
                </c:pt>
                <c:pt idx="68">
                  <c:v>290</c:v>
                </c:pt>
                <c:pt idx="69">
                  <c:v>1205</c:v>
                </c:pt>
                <c:pt idx="70">
                  <c:v>713.5</c:v>
                </c:pt>
                <c:pt idx="71">
                  <c:v>163.19999999999999</c:v>
                </c:pt>
                <c:pt idx="72">
                  <c:v>4013</c:v>
                </c:pt>
                <c:pt idx="73">
                  <c:v>2131.8000000000002</c:v>
                </c:pt>
                <c:pt idx="74">
                  <c:v>10</c:v>
                </c:pt>
                <c:pt idx="75">
                  <c:v>5615</c:v>
                </c:pt>
                <c:pt idx="76">
                  <c:v>622</c:v>
                </c:pt>
                <c:pt idx="77">
                  <c:v>18</c:v>
                </c:pt>
                <c:pt idx="78">
                  <c:v>278</c:v>
                </c:pt>
                <c:pt idx="80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17-4924-9294-2E8EFF1816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7"/>
        <c:overlap val="-38"/>
        <c:axId val="345716288"/>
        <c:axId val="345716848"/>
      </c:barChart>
      <c:catAx>
        <c:axId val="345716288"/>
        <c:scaling>
          <c:orientation val="minMax"/>
        </c:scaling>
        <c:delete val="0"/>
        <c:axPos val="b"/>
        <c:majorGridlines>
          <c:spPr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</c:majorGridlines>
        <c:numFmt formatCode="General" sourceLinked="0"/>
        <c:majorTickMark val="out"/>
        <c:minorTickMark val="none"/>
        <c:tickLblPos val="nextTo"/>
        <c:crossAx val="345716848"/>
        <c:crosses val="autoZero"/>
        <c:auto val="1"/>
        <c:lblAlgn val="ctr"/>
        <c:lblOffset val="100"/>
        <c:noMultiLvlLbl val="0"/>
      </c:catAx>
      <c:valAx>
        <c:axId val="345716848"/>
        <c:scaling>
          <c:orientation val="minMax"/>
        </c:scaling>
        <c:delete val="0"/>
        <c:axPos val="l"/>
        <c:majorGridlines>
          <c:spPr>
            <a:ln>
              <a:solidFill>
                <a:schemeClr val="accent1">
                  <a:lumMod val="20000"/>
                  <a:lumOff val="80000"/>
                </a:schemeClr>
              </a:solidFill>
            </a:ln>
          </c:spPr>
        </c:majorGridlines>
        <c:numFmt formatCode="#,##0" sourceLinked="1"/>
        <c:majorTickMark val="out"/>
        <c:minorTickMark val="none"/>
        <c:tickLblPos val="nextTo"/>
        <c:crossAx val="345716288"/>
        <c:crosses val="autoZero"/>
        <c:crossBetween val="between"/>
      </c:valAx>
      <c:spPr>
        <a:noFill/>
        <a:ln>
          <a:solidFill>
            <a:schemeClr val="accent1">
              <a:lumMod val="20000"/>
              <a:lumOff val="80000"/>
            </a:schemeClr>
          </a:solidFill>
        </a:ln>
      </c:spPr>
    </c:plotArea>
    <c:legend>
      <c:legendPos val="t"/>
      <c:layout>
        <c:manualLayout>
          <c:xMode val="edge"/>
          <c:yMode val="edge"/>
          <c:x val="0.45439081827415262"/>
          <c:y val="7.6541026932895079E-2"/>
          <c:w val="5.705041964887813E-2"/>
          <c:h val="4.4770393169178017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353578</xdr:colOff>
      <xdr:row>1</xdr:row>
      <xdr:rowOff>76680</xdr:rowOff>
    </xdr:from>
    <xdr:to>
      <xdr:col>20</xdr:col>
      <xdr:colOff>737464</xdr:colOff>
      <xdr:row>1</xdr:row>
      <xdr:rowOff>362430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20703" y="210030"/>
          <a:ext cx="383886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71437</xdr:colOff>
      <xdr:row>111</xdr:row>
      <xdr:rowOff>202406</xdr:rowOff>
    </xdr:from>
    <xdr:to>
      <xdr:col>45</xdr:col>
      <xdr:colOff>357186</xdr:colOff>
      <xdr:row>155</xdr:row>
      <xdr:rowOff>47625</xdr:rowOff>
    </xdr:to>
    <xdr:graphicFrame macro="">
      <xdr:nvGraphicFramePr>
        <xdr:cNvPr id="3" name="Grafik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54626</xdr:colOff>
      <xdr:row>89</xdr:row>
      <xdr:rowOff>51826</xdr:rowOff>
    </xdr:from>
    <xdr:to>
      <xdr:col>10</xdr:col>
      <xdr:colOff>297654</xdr:colOff>
      <xdr:row>111</xdr:row>
      <xdr:rowOff>59529</xdr:rowOff>
    </xdr:to>
    <xdr:graphicFrame macro="">
      <xdr:nvGraphicFramePr>
        <xdr:cNvPr id="4" name="Grafik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515467</xdr:colOff>
      <xdr:row>89</xdr:row>
      <xdr:rowOff>51828</xdr:rowOff>
    </xdr:from>
    <xdr:to>
      <xdr:col>23</xdr:col>
      <xdr:colOff>214311</xdr:colOff>
      <xdr:row>111</xdr:row>
      <xdr:rowOff>83343</xdr:rowOff>
    </xdr:to>
    <xdr:graphicFrame macro="">
      <xdr:nvGraphicFramePr>
        <xdr:cNvPr id="5" name="Grafik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75406</xdr:colOff>
      <xdr:row>156</xdr:row>
      <xdr:rowOff>47624</xdr:rowOff>
    </xdr:from>
    <xdr:to>
      <xdr:col>45</xdr:col>
      <xdr:colOff>381000</xdr:colOff>
      <xdr:row>196</xdr:row>
      <xdr:rowOff>0</xdr:rowOff>
    </xdr:to>
    <xdr:graphicFrame macro="">
      <xdr:nvGraphicFramePr>
        <xdr:cNvPr id="6" name="Grafik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0.00259</cdr:x>
      <cdr:y>0.01353</cdr:y>
    </cdr:from>
    <cdr:to>
      <cdr:x>0.03686</cdr:x>
      <cdr:y>0.06027</cdr:y>
    </cdr:to>
    <cdr:pic>
      <cdr:nvPicPr>
        <cdr:cNvPr id="2" name="Resim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82479" y="122054"/>
          <a:ext cx="1091321" cy="4216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0.00944</cdr:x>
      <cdr:y>0.01354</cdr:y>
    </cdr:from>
    <cdr:to>
      <cdr:x>0.08081</cdr:x>
      <cdr:y>0.08973</cdr:y>
    </cdr:to>
    <cdr:pic>
      <cdr:nvPicPr>
        <cdr:cNvPr id="2" name="Resim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50800" y="50800"/>
          <a:ext cx="383886" cy="2857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</cdr:pic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0.00884</cdr:x>
      <cdr:y>0.01398</cdr:y>
    </cdr:from>
    <cdr:to>
      <cdr:x>0.07562</cdr:x>
      <cdr:y>0.09264</cdr:y>
    </cdr:to>
    <cdr:pic>
      <cdr:nvPicPr>
        <cdr:cNvPr id="2" name="Resim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50800" y="50800"/>
          <a:ext cx="383886" cy="2857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</cdr:pic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0.00332</cdr:x>
      <cdr:y>0.00989</cdr:y>
    </cdr:from>
    <cdr:to>
      <cdr:x>0.03771</cdr:x>
      <cdr:y>0.06709</cdr:y>
    </cdr:to>
    <cdr:pic>
      <cdr:nvPicPr>
        <cdr:cNvPr id="2" name="Resim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05792" y="74891"/>
          <a:ext cx="1095713" cy="4331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</cdr:pic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571987</xdr:colOff>
      <xdr:row>7</xdr:row>
      <xdr:rowOff>25823</xdr:rowOff>
    </xdr:from>
    <xdr:to>
      <xdr:col>39</xdr:col>
      <xdr:colOff>331791</xdr:colOff>
      <xdr:row>26</xdr:row>
      <xdr:rowOff>67237</xdr:rowOff>
    </xdr:to>
    <xdr:graphicFrame macro="">
      <xdr:nvGraphicFramePr>
        <xdr:cNvPr id="2" name="Grafik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39</xdr:col>
      <xdr:colOff>438976</xdr:colOff>
      <xdr:row>6</xdr:row>
      <xdr:rowOff>177246</xdr:rowOff>
    </xdr:from>
    <xdr:to>
      <xdr:col>47</xdr:col>
      <xdr:colOff>74055</xdr:colOff>
      <xdr:row>25</xdr:row>
      <xdr:rowOff>190499</xdr:rowOff>
    </xdr:to>
    <xdr:graphicFrame macro="">
      <xdr:nvGraphicFramePr>
        <xdr:cNvPr id="3" name="Grafik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552449</xdr:colOff>
      <xdr:row>28</xdr:row>
      <xdr:rowOff>22412</xdr:rowOff>
    </xdr:from>
    <xdr:to>
      <xdr:col>59</xdr:col>
      <xdr:colOff>110937</xdr:colOff>
      <xdr:row>60</xdr:row>
      <xdr:rowOff>168088</xdr:rowOff>
    </xdr:to>
    <xdr:graphicFrame macro="">
      <xdr:nvGraphicFramePr>
        <xdr:cNvPr id="4" name="Grafik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21</xdr:col>
      <xdr:colOff>511548</xdr:colOff>
      <xdr:row>61</xdr:row>
      <xdr:rowOff>62754</xdr:rowOff>
    </xdr:from>
    <xdr:to>
      <xdr:col>59</xdr:col>
      <xdr:colOff>70036</xdr:colOff>
      <xdr:row>86</xdr:row>
      <xdr:rowOff>0</xdr:rowOff>
    </xdr:to>
    <xdr:graphicFrame macro="">
      <xdr:nvGraphicFramePr>
        <xdr:cNvPr id="5" name="Grafik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0.00259</cdr:x>
      <cdr:y>0.01353</cdr:y>
    </cdr:from>
    <cdr:to>
      <cdr:x>0.04795</cdr:x>
      <cdr:y>0.0754</cdr:y>
    </cdr:to>
    <cdr:pic>
      <cdr:nvPicPr>
        <cdr:cNvPr id="2" name="Resim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9595" y="84419"/>
          <a:ext cx="693776" cy="3862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</cdr:pic>
  </cdr:relSizeAnchor>
</c:userShape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P125"/>
  <sheetViews>
    <sheetView tabSelected="1" zoomScale="80" zoomScaleNormal="80" workbookViewId="0">
      <pane ySplit="2760" activePane="bottomLeft"/>
      <selection activeCell="V1" sqref="V1:AD1048576"/>
      <selection pane="bottomLeft" activeCell="F30" sqref="F30"/>
    </sheetView>
  </sheetViews>
  <sheetFormatPr defaultRowHeight="15" x14ac:dyDescent="0.25"/>
  <cols>
    <col min="1" max="1" width="2" style="7" customWidth="1"/>
    <col min="2" max="2" width="9.42578125" style="7" customWidth="1"/>
    <col min="3" max="3" width="17.7109375" style="7" bestFit="1" customWidth="1"/>
    <col min="4" max="4" width="8.85546875" style="7" customWidth="1"/>
    <col min="5" max="5" width="11.85546875" style="7" customWidth="1"/>
    <col min="6" max="6" width="9.140625" style="7" customWidth="1"/>
    <col min="7" max="7" width="12.28515625" style="7" customWidth="1"/>
    <col min="8" max="8" width="9.42578125" style="7" customWidth="1"/>
    <col min="9" max="15" width="12.28515625" style="7" customWidth="1"/>
    <col min="16" max="16" width="9.140625" style="7" customWidth="1"/>
    <col min="17" max="19" width="12.5703125" style="7" customWidth="1"/>
    <col min="20" max="20" width="9.140625" style="101" customWidth="1"/>
    <col min="21" max="21" width="12.5703125" style="101" customWidth="1"/>
    <col min="22" max="23" width="12.140625" style="101" customWidth="1"/>
    <col min="24" max="24" width="15.7109375" style="101" customWidth="1"/>
    <col min="25" max="25" width="23.5703125" style="101" customWidth="1"/>
    <col min="26" max="28" width="9.140625" style="101"/>
    <col min="29" max="29" width="12.85546875" style="101" customWidth="1"/>
    <col min="30" max="30" width="13" style="101" customWidth="1"/>
    <col min="31" max="31" width="18" style="7" customWidth="1"/>
    <col min="32" max="35" width="9.140625" style="7"/>
    <col min="36" max="36" width="13" style="7" customWidth="1"/>
    <col min="37" max="37" width="14.42578125" style="7" customWidth="1"/>
    <col min="38" max="38" width="1.7109375" style="7" hidden="1" customWidth="1"/>
    <col min="39" max="39" width="4.7109375" style="7" customWidth="1"/>
    <col min="40" max="40" width="11.28515625" style="7" customWidth="1"/>
    <col min="41" max="41" width="13.85546875" style="7" customWidth="1"/>
    <col min="42" max="16384" width="9.140625" style="7"/>
  </cols>
  <sheetData>
    <row r="1" spans="2:25" ht="10.5" customHeight="1" thickBot="1" x14ac:dyDescent="0.3"/>
    <row r="2" spans="2:25" ht="33" customHeight="1" thickBot="1" x14ac:dyDescent="0.3">
      <c r="B2" s="8" t="s">
        <v>171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10"/>
      <c r="Q2" s="10"/>
      <c r="R2" s="10"/>
      <c r="S2" s="10"/>
      <c r="T2" s="102"/>
      <c r="U2" s="103"/>
      <c r="V2" s="112"/>
    </row>
    <row r="3" spans="2:25" ht="27" customHeight="1" x14ac:dyDescent="0.25">
      <c r="B3" s="94" t="s">
        <v>1</v>
      </c>
      <c r="C3" s="96" t="s">
        <v>169</v>
      </c>
      <c r="D3" s="98">
        <v>2013</v>
      </c>
      <c r="E3" s="99"/>
      <c r="F3" s="98">
        <v>2014</v>
      </c>
      <c r="G3" s="99"/>
      <c r="H3" s="88">
        <v>2015</v>
      </c>
      <c r="I3" s="89"/>
      <c r="J3" s="88">
        <v>2016</v>
      </c>
      <c r="K3" s="89"/>
      <c r="L3" s="88">
        <v>2017</v>
      </c>
      <c r="M3" s="89"/>
      <c r="N3" s="88">
        <v>2018</v>
      </c>
      <c r="O3" s="89"/>
      <c r="P3" s="88">
        <v>2019</v>
      </c>
      <c r="Q3" s="89"/>
      <c r="R3" s="88">
        <v>2020</v>
      </c>
      <c r="S3" s="89"/>
      <c r="T3" s="104">
        <v>2021</v>
      </c>
      <c r="U3" s="105"/>
      <c r="V3" s="113"/>
    </row>
    <row r="4" spans="2:25" ht="27" customHeight="1" x14ac:dyDescent="0.25">
      <c r="B4" s="94"/>
      <c r="C4" s="96"/>
      <c r="D4" s="90" t="s">
        <v>0</v>
      </c>
      <c r="E4" s="100"/>
      <c r="F4" s="90" t="s">
        <v>0</v>
      </c>
      <c r="G4" s="100"/>
      <c r="H4" s="90" t="s">
        <v>0</v>
      </c>
      <c r="I4" s="91"/>
      <c r="J4" s="90" t="s">
        <v>0</v>
      </c>
      <c r="K4" s="91"/>
      <c r="L4" s="90" t="s">
        <v>0</v>
      </c>
      <c r="M4" s="91"/>
      <c r="N4" s="90" t="s">
        <v>0</v>
      </c>
      <c r="O4" s="91"/>
      <c r="P4" s="90" t="s">
        <v>0</v>
      </c>
      <c r="Q4" s="91"/>
      <c r="R4" s="90" t="s">
        <v>0</v>
      </c>
      <c r="S4" s="91"/>
      <c r="T4" s="90" t="s">
        <v>0</v>
      </c>
      <c r="U4" s="91"/>
      <c r="V4" s="12"/>
    </row>
    <row r="5" spans="2:25" ht="43.5" customHeight="1" thickBot="1" x14ac:dyDescent="0.3">
      <c r="B5" s="95"/>
      <c r="C5" s="97"/>
      <c r="D5" s="1" t="s">
        <v>2</v>
      </c>
      <c r="E5" s="2" t="s">
        <v>3</v>
      </c>
      <c r="F5" s="1" t="s">
        <v>2</v>
      </c>
      <c r="G5" s="2" t="s">
        <v>3</v>
      </c>
      <c r="H5" s="14" t="s">
        <v>170</v>
      </c>
      <c r="I5" s="15" t="s">
        <v>3</v>
      </c>
      <c r="J5" s="33" t="s">
        <v>2</v>
      </c>
      <c r="K5" s="33" t="s">
        <v>3</v>
      </c>
      <c r="L5" s="14" t="s">
        <v>2</v>
      </c>
      <c r="M5" s="15" t="s">
        <v>3</v>
      </c>
      <c r="N5" s="14" t="s">
        <v>2</v>
      </c>
      <c r="O5" s="15" t="s">
        <v>3</v>
      </c>
      <c r="P5" s="14" t="s">
        <v>2</v>
      </c>
      <c r="Q5" s="15" t="s">
        <v>3</v>
      </c>
      <c r="R5" s="14" t="s">
        <v>2</v>
      </c>
      <c r="S5" s="15" t="s">
        <v>3</v>
      </c>
      <c r="T5" s="106" t="s">
        <v>2</v>
      </c>
      <c r="U5" s="107" t="s">
        <v>3</v>
      </c>
    </row>
    <row r="6" spans="2:25" ht="16.5" thickBot="1" x14ac:dyDescent="0.3">
      <c r="B6" s="43" t="s">
        <v>4</v>
      </c>
      <c r="C6" s="44" t="s">
        <v>5</v>
      </c>
      <c r="D6" s="45">
        <f t="shared" ref="D6:U6" si="0">SUM(D7:D87)</f>
        <v>6744</v>
      </c>
      <c r="E6" s="46">
        <f t="shared" si="0"/>
        <v>1309825</v>
      </c>
      <c r="F6" s="47">
        <f t="shared" si="0"/>
        <v>7022</v>
      </c>
      <c r="G6" s="48">
        <f t="shared" si="0"/>
        <v>1366783</v>
      </c>
      <c r="H6" s="49">
        <f t="shared" ref="H6:O6" si="1">SUM(H7:H87)</f>
        <v>7320</v>
      </c>
      <c r="I6" s="48">
        <f t="shared" si="1"/>
        <v>1427069.46</v>
      </c>
      <c r="J6" s="50">
        <f t="shared" si="1"/>
        <v>7657</v>
      </c>
      <c r="K6" s="48">
        <f t="shared" si="1"/>
        <v>1437949</v>
      </c>
      <c r="L6" s="49">
        <f t="shared" si="1"/>
        <v>8168</v>
      </c>
      <c r="M6" s="48">
        <f t="shared" si="1"/>
        <v>1442586.2500000002</v>
      </c>
      <c r="N6" s="83">
        <f t="shared" si="1"/>
        <v>8440</v>
      </c>
      <c r="O6" s="83">
        <f t="shared" si="1"/>
        <v>1462209.1700000004</v>
      </c>
      <c r="P6" s="51">
        <f t="shared" ref="P6:S6" si="2">SUM(P7:P87)</f>
        <v>8493</v>
      </c>
      <c r="Q6" s="48">
        <f t="shared" si="2"/>
        <v>1480850</v>
      </c>
      <c r="R6" s="84">
        <f t="shared" si="2"/>
        <v>8544</v>
      </c>
      <c r="S6" s="85">
        <f t="shared" si="2"/>
        <v>1504415.3000000003</v>
      </c>
      <c r="T6" s="51">
        <f t="shared" si="0"/>
        <v>8622</v>
      </c>
      <c r="U6" s="48">
        <f t="shared" si="0"/>
        <v>1511334.56</v>
      </c>
    </row>
    <row r="7" spans="2:25" ht="15.75" x14ac:dyDescent="0.25">
      <c r="B7" s="52" t="s">
        <v>6</v>
      </c>
      <c r="C7" s="53" t="s">
        <v>7</v>
      </c>
      <c r="D7" s="54">
        <v>23</v>
      </c>
      <c r="E7" s="55">
        <v>600</v>
      </c>
      <c r="F7" s="56">
        <v>23</v>
      </c>
      <c r="G7" s="57">
        <v>600</v>
      </c>
      <c r="H7" s="58">
        <v>23</v>
      </c>
      <c r="I7" s="59">
        <v>600</v>
      </c>
      <c r="J7" s="56">
        <v>23</v>
      </c>
      <c r="K7" s="60">
        <v>600</v>
      </c>
      <c r="L7" s="58">
        <v>24</v>
      </c>
      <c r="M7" s="61">
        <v>600</v>
      </c>
      <c r="N7" s="62">
        <v>23</v>
      </c>
      <c r="O7" s="63">
        <v>600</v>
      </c>
      <c r="P7" s="62">
        <v>23</v>
      </c>
      <c r="Q7" s="63">
        <v>600</v>
      </c>
      <c r="R7" s="62">
        <v>23</v>
      </c>
      <c r="S7" s="63">
        <v>600</v>
      </c>
      <c r="T7" s="108">
        <v>23</v>
      </c>
      <c r="U7" s="109">
        <v>600</v>
      </c>
      <c r="V7" s="114"/>
    </row>
    <row r="8" spans="2:25" ht="15.75" x14ac:dyDescent="0.25">
      <c r="B8" s="64" t="s">
        <v>8</v>
      </c>
      <c r="C8" s="65" t="s">
        <v>9</v>
      </c>
      <c r="D8" s="66">
        <v>111</v>
      </c>
      <c r="E8" s="67">
        <v>16070</v>
      </c>
      <c r="F8" s="68">
        <v>111</v>
      </c>
      <c r="G8" s="69">
        <v>16070</v>
      </c>
      <c r="H8" s="66">
        <v>113</v>
      </c>
      <c r="I8" s="67">
        <v>16128.4</v>
      </c>
      <c r="J8" s="68">
        <v>117</v>
      </c>
      <c r="K8" s="70">
        <v>16744</v>
      </c>
      <c r="L8" s="58">
        <v>121</v>
      </c>
      <c r="M8" s="61">
        <v>16792.400000000001</v>
      </c>
      <c r="N8" s="62">
        <v>129</v>
      </c>
      <c r="O8" s="63">
        <v>16965</v>
      </c>
      <c r="P8" s="62">
        <v>128</v>
      </c>
      <c r="Q8" s="63">
        <v>16965</v>
      </c>
      <c r="R8" s="62">
        <v>128</v>
      </c>
      <c r="S8" s="63">
        <v>16965.400000000001</v>
      </c>
      <c r="T8" s="108">
        <v>128</v>
      </c>
      <c r="U8" s="109">
        <v>16965</v>
      </c>
      <c r="V8" s="114"/>
    </row>
    <row r="9" spans="2:25" ht="15.75" x14ac:dyDescent="0.25">
      <c r="B9" s="64" t="s">
        <v>10</v>
      </c>
      <c r="C9" s="65" t="s">
        <v>11</v>
      </c>
      <c r="D9" s="66">
        <v>187</v>
      </c>
      <c r="E9" s="67">
        <v>58498</v>
      </c>
      <c r="F9" s="68">
        <v>187</v>
      </c>
      <c r="G9" s="69">
        <v>58498</v>
      </c>
      <c r="H9" s="66">
        <v>204</v>
      </c>
      <c r="I9" s="67">
        <v>58568</v>
      </c>
      <c r="J9" s="68">
        <v>237</v>
      </c>
      <c r="K9" s="70">
        <v>59378</v>
      </c>
      <c r="L9" s="58">
        <v>262</v>
      </c>
      <c r="M9" s="61">
        <v>59746.5</v>
      </c>
      <c r="N9" s="62">
        <v>265</v>
      </c>
      <c r="O9" s="63">
        <v>59640</v>
      </c>
      <c r="P9" s="62">
        <v>267</v>
      </c>
      <c r="Q9" s="63">
        <v>59640</v>
      </c>
      <c r="R9" s="62">
        <v>267</v>
      </c>
      <c r="S9" s="63">
        <v>59640</v>
      </c>
      <c r="T9" s="108">
        <v>267</v>
      </c>
      <c r="U9" s="109">
        <v>59640</v>
      </c>
      <c r="V9" s="114"/>
    </row>
    <row r="10" spans="2:25" ht="15" customHeight="1" x14ac:dyDescent="0.25">
      <c r="B10" s="64" t="s">
        <v>12</v>
      </c>
      <c r="C10" s="65" t="s">
        <v>13</v>
      </c>
      <c r="D10" s="66">
        <v>82</v>
      </c>
      <c r="E10" s="67">
        <v>10190</v>
      </c>
      <c r="F10" s="68">
        <v>82</v>
      </c>
      <c r="G10" s="69">
        <v>10190</v>
      </c>
      <c r="H10" s="66">
        <v>82</v>
      </c>
      <c r="I10" s="67">
        <v>10190</v>
      </c>
      <c r="J10" s="68">
        <v>101</v>
      </c>
      <c r="K10" s="70">
        <v>10756</v>
      </c>
      <c r="L10" s="58">
        <v>108</v>
      </c>
      <c r="M10" s="61">
        <v>11351</v>
      </c>
      <c r="N10" s="62">
        <v>116</v>
      </c>
      <c r="O10" s="63">
        <v>11406</v>
      </c>
      <c r="P10" s="62">
        <v>114</v>
      </c>
      <c r="Q10" s="63">
        <v>11343</v>
      </c>
      <c r="R10" s="62">
        <v>116</v>
      </c>
      <c r="S10" s="63">
        <v>11343</v>
      </c>
      <c r="T10" s="108">
        <v>116</v>
      </c>
      <c r="U10" s="109">
        <v>11343</v>
      </c>
      <c r="V10" s="114"/>
    </row>
    <row r="11" spans="2:25" ht="15" customHeight="1" x14ac:dyDescent="0.25">
      <c r="B11" s="64" t="s">
        <v>14</v>
      </c>
      <c r="C11" s="65" t="s">
        <v>15</v>
      </c>
      <c r="D11" s="66">
        <v>96</v>
      </c>
      <c r="E11" s="67">
        <v>39745</v>
      </c>
      <c r="F11" s="68">
        <v>101</v>
      </c>
      <c r="G11" s="69">
        <v>39832</v>
      </c>
      <c r="H11" s="66">
        <v>103</v>
      </c>
      <c r="I11" s="67">
        <v>39832</v>
      </c>
      <c r="J11" s="68">
        <v>104</v>
      </c>
      <c r="K11" s="70">
        <v>39832</v>
      </c>
      <c r="L11" s="58">
        <v>108</v>
      </c>
      <c r="M11" s="61">
        <v>39832</v>
      </c>
      <c r="N11" s="62">
        <v>116</v>
      </c>
      <c r="O11" s="63">
        <v>39932</v>
      </c>
      <c r="P11" s="62">
        <v>119</v>
      </c>
      <c r="Q11" s="63">
        <v>39932</v>
      </c>
      <c r="R11" s="62">
        <v>121</v>
      </c>
      <c r="S11" s="63">
        <v>39932</v>
      </c>
      <c r="T11" s="108">
        <v>121</v>
      </c>
      <c r="U11" s="109">
        <v>39932</v>
      </c>
      <c r="V11" s="114"/>
      <c r="X11" s="16"/>
      <c r="Y11" s="16"/>
    </row>
    <row r="12" spans="2:25" ht="15" customHeight="1" x14ac:dyDescent="0.25">
      <c r="B12" s="64" t="s">
        <v>16</v>
      </c>
      <c r="C12" s="65" t="s">
        <v>17</v>
      </c>
      <c r="D12" s="66">
        <v>131</v>
      </c>
      <c r="E12" s="67">
        <v>14022</v>
      </c>
      <c r="F12" s="68">
        <v>136</v>
      </c>
      <c r="G12" s="69">
        <v>16672</v>
      </c>
      <c r="H12" s="66">
        <v>136</v>
      </c>
      <c r="I12" s="67">
        <v>16672</v>
      </c>
      <c r="J12" s="68">
        <v>135</v>
      </c>
      <c r="K12" s="70">
        <v>16672</v>
      </c>
      <c r="L12" s="58">
        <v>141</v>
      </c>
      <c r="M12" s="61">
        <v>16672</v>
      </c>
      <c r="N12" s="62">
        <v>146</v>
      </c>
      <c r="O12" s="63">
        <v>16672</v>
      </c>
      <c r="P12" s="62">
        <v>149</v>
      </c>
      <c r="Q12" s="63">
        <v>16672</v>
      </c>
      <c r="R12" s="62">
        <v>151</v>
      </c>
      <c r="S12" s="63">
        <v>16672</v>
      </c>
      <c r="T12" s="108">
        <v>152</v>
      </c>
      <c r="U12" s="109">
        <v>16672</v>
      </c>
      <c r="V12" s="114"/>
    </row>
    <row r="13" spans="2:25" ht="15" customHeight="1" x14ac:dyDescent="0.25">
      <c r="B13" s="64" t="s">
        <v>18</v>
      </c>
      <c r="C13" s="65" t="s">
        <v>19</v>
      </c>
      <c r="D13" s="66">
        <f>144+26</f>
        <v>170</v>
      </c>
      <c r="E13" s="67">
        <v>54691</v>
      </c>
      <c r="F13" s="68">
        <v>172</v>
      </c>
      <c r="G13" s="69">
        <v>54491</v>
      </c>
      <c r="H13" s="66">
        <v>185</v>
      </c>
      <c r="I13" s="67">
        <v>55689</v>
      </c>
      <c r="J13" s="68">
        <v>203</v>
      </c>
      <c r="K13" s="70">
        <v>72138</v>
      </c>
      <c r="L13" s="58">
        <v>208</v>
      </c>
      <c r="M13" s="61">
        <v>69998</v>
      </c>
      <c r="N13" s="62">
        <v>208</v>
      </c>
      <c r="O13" s="63">
        <v>55733</v>
      </c>
      <c r="P13" s="62">
        <v>208</v>
      </c>
      <c r="Q13" s="63">
        <v>55733</v>
      </c>
      <c r="R13" s="62">
        <v>208</v>
      </c>
      <c r="S13" s="63">
        <v>55733</v>
      </c>
      <c r="T13" s="108">
        <v>212</v>
      </c>
      <c r="U13" s="109">
        <v>55733</v>
      </c>
      <c r="V13" s="114"/>
    </row>
    <row r="14" spans="2:25" ht="15" customHeight="1" x14ac:dyDescent="0.25">
      <c r="B14" s="64" t="s">
        <v>20</v>
      </c>
      <c r="C14" s="65" t="s">
        <v>21</v>
      </c>
      <c r="D14" s="66">
        <v>114</v>
      </c>
      <c r="E14" s="67">
        <v>29262</v>
      </c>
      <c r="F14" s="68">
        <v>131</v>
      </c>
      <c r="G14" s="69">
        <v>34109</v>
      </c>
      <c r="H14" s="66">
        <v>133</v>
      </c>
      <c r="I14" s="67">
        <v>34117</v>
      </c>
      <c r="J14" s="68">
        <v>134</v>
      </c>
      <c r="K14" s="70">
        <v>34117</v>
      </c>
      <c r="L14" s="58">
        <v>137</v>
      </c>
      <c r="M14" s="61">
        <v>34275.9</v>
      </c>
      <c r="N14" s="62">
        <v>142</v>
      </c>
      <c r="O14" s="63">
        <v>36867</v>
      </c>
      <c r="P14" s="62">
        <v>149</v>
      </c>
      <c r="Q14" s="63">
        <v>37368</v>
      </c>
      <c r="R14" s="62">
        <v>150</v>
      </c>
      <c r="S14" s="63">
        <v>37367.9</v>
      </c>
      <c r="T14" s="108">
        <v>150</v>
      </c>
      <c r="U14" s="109">
        <v>37367.9</v>
      </c>
      <c r="V14" s="114"/>
    </row>
    <row r="15" spans="2:25" ht="15" customHeight="1" x14ac:dyDescent="0.25">
      <c r="B15" s="64" t="s">
        <v>22</v>
      </c>
      <c r="C15" s="65" t="s">
        <v>23</v>
      </c>
      <c r="D15" s="66">
        <v>90</v>
      </c>
      <c r="E15" s="67">
        <v>9678</v>
      </c>
      <c r="F15" s="68">
        <v>89</v>
      </c>
      <c r="G15" s="69">
        <v>9678</v>
      </c>
      <c r="H15" s="66">
        <v>111</v>
      </c>
      <c r="I15" s="67">
        <v>10005</v>
      </c>
      <c r="J15" s="68">
        <v>114</v>
      </c>
      <c r="K15" s="70">
        <v>10103</v>
      </c>
      <c r="L15" s="58">
        <v>115</v>
      </c>
      <c r="M15" s="61">
        <v>10118</v>
      </c>
      <c r="N15" s="62">
        <v>120</v>
      </c>
      <c r="O15" s="63">
        <v>10301</v>
      </c>
      <c r="P15" s="62">
        <v>126</v>
      </c>
      <c r="Q15" s="63">
        <v>10429</v>
      </c>
      <c r="R15" s="62">
        <v>128</v>
      </c>
      <c r="S15" s="63">
        <v>10509.7</v>
      </c>
      <c r="T15" s="108">
        <v>129</v>
      </c>
      <c r="U15" s="109">
        <v>10635</v>
      </c>
      <c r="V15" s="114"/>
    </row>
    <row r="16" spans="2:25" ht="15.75" x14ac:dyDescent="0.25">
      <c r="B16" s="64" t="s">
        <v>24</v>
      </c>
      <c r="C16" s="65" t="s">
        <v>25</v>
      </c>
      <c r="D16" s="66">
        <v>99</v>
      </c>
      <c r="E16" s="67">
        <v>28198</v>
      </c>
      <c r="F16" s="68">
        <v>107</v>
      </c>
      <c r="G16" s="69">
        <v>29895</v>
      </c>
      <c r="H16" s="66">
        <v>110</v>
      </c>
      <c r="I16" s="67">
        <v>29895</v>
      </c>
      <c r="J16" s="68">
        <v>110</v>
      </c>
      <c r="K16" s="70">
        <v>30195</v>
      </c>
      <c r="L16" s="58">
        <v>110</v>
      </c>
      <c r="M16" s="61">
        <v>30195</v>
      </c>
      <c r="N16" s="62">
        <v>113</v>
      </c>
      <c r="O16" s="63">
        <v>30889</v>
      </c>
      <c r="P16" s="62">
        <v>116</v>
      </c>
      <c r="Q16" s="63">
        <v>31104</v>
      </c>
      <c r="R16" s="62">
        <v>118</v>
      </c>
      <c r="S16" s="63">
        <v>31104</v>
      </c>
      <c r="T16" s="108">
        <v>121</v>
      </c>
      <c r="U16" s="109">
        <v>31543</v>
      </c>
      <c r="V16" s="114"/>
    </row>
    <row r="17" spans="2:33" ht="15.75" x14ac:dyDescent="0.25">
      <c r="B17" s="64" t="s">
        <v>26</v>
      </c>
      <c r="C17" s="65" t="s">
        <v>27</v>
      </c>
      <c r="D17" s="66">
        <v>113</v>
      </c>
      <c r="E17" s="67">
        <v>82258</v>
      </c>
      <c r="F17" s="68">
        <v>116</v>
      </c>
      <c r="G17" s="69">
        <v>82608</v>
      </c>
      <c r="H17" s="66">
        <v>116</v>
      </c>
      <c r="I17" s="67">
        <v>82608</v>
      </c>
      <c r="J17" s="68">
        <v>138</v>
      </c>
      <c r="K17" s="70">
        <v>49401</v>
      </c>
      <c r="L17" s="58">
        <v>140</v>
      </c>
      <c r="M17" s="61">
        <v>32642</v>
      </c>
      <c r="N17" s="62">
        <v>140</v>
      </c>
      <c r="O17" s="63">
        <v>32642</v>
      </c>
      <c r="P17" s="62">
        <v>143</v>
      </c>
      <c r="Q17" s="63">
        <v>32642</v>
      </c>
      <c r="R17" s="62">
        <v>143</v>
      </c>
      <c r="S17" s="63">
        <v>32642</v>
      </c>
      <c r="T17" s="108">
        <v>146</v>
      </c>
      <c r="U17" s="109">
        <v>32642</v>
      </c>
      <c r="V17" s="114"/>
    </row>
    <row r="18" spans="2:33" ht="15.75" x14ac:dyDescent="0.25">
      <c r="B18" s="64" t="s">
        <v>28</v>
      </c>
      <c r="C18" s="65" t="s">
        <v>29</v>
      </c>
      <c r="D18" s="66">
        <v>163</v>
      </c>
      <c r="E18" s="67">
        <v>44301</v>
      </c>
      <c r="F18" s="68">
        <v>173</v>
      </c>
      <c r="G18" s="69">
        <v>44301</v>
      </c>
      <c r="H18" s="66">
        <v>168</v>
      </c>
      <c r="I18" s="67">
        <v>37717</v>
      </c>
      <c r="J18" s="68">
        <v>201</v>
      </c>
      <c r="K18" s="70">
        <v>37669</v>
      </c>
      <c r="L18" s="58">
        <v>234</v>
      </c>
      <c r="M18" s="61">
        <v>37669</v>
      </c>
      <c r="N18" s="62">
        <v>227</v>
      </c>
      <c r="O18" s="63">
        <v>46079</v>
      </c>
      <c r="P18" s="62">
        <v>224</v>
      </c>
      <c r="Q18" s="63">
        <v>46079</v>
      </c>
      <c r="R18" s="62">
        <v>224</v>
      </c>
      <c r="S18" s="63">
        <v>46079</v>
      </c>
      <c r="T18" s="108">
        <v>227</v>
      </c>
      <c r="U18" s="109">
        <v>46079</v>
      </c>
      <c r="V18" s="114"/>
      <c r="AF18" s="11"/>
      <c r="AG18" s="11"/>
    </row>
    <row r="19" spans="2:33" ht="15.75" x14ac:dyDescent="0.25">
      <c r="B19" s="64" t="s">
        <v>30</v>
      </c>
      <c r="C19" s="65" t="s">
        <v>31</v>
      </c>
      <c r="D19" s="66">
        <v>131</v>
      </c>
      <c r="E19" s="67">
        <v>9004</v>
      </c>
      <c r="F19" s="68">
        <v>139</v>
      </c>
      <c r="G19" s="69">
        <v>10004</v>
      </c>
      <c r="H19" s="66">
        <v>139</v>
      </c>
      <c r="I19" s="67">
        <v>10004</v>
      </c>
      <c r="J19" s="68">
        <v>153</v>
      </c>
      <c r="K19" s="70">
        <v>16775</v>
      </c>
      <c r="L19" s="58">
        <v>151</v>
      </c>
      <c r="M19" s="61">
        <v>9029</v>
      </c>
      <c r="N19" s="62">
        <v>157</v>
      </c>
      <c r="O19" s="63">
        <v>9029</v>
      </c>
      <c r="P19" s="62">
        <v>154</v>
      </c>
      <c r="Q19" s="63">
        <v>9029</v>
      </c>
      <c r="R19" s="62">
        <v>155</v>
      </c>
      <c r="S19" s="63">
        <v>9029</v>
      </c>
      <c r="T19" s="108">
        <v>155</v>
      </c>
      <c r="U19" s="109">
        <v>9029</v>
      </c>
      <c r="V19" s="114"/>
    </row>
    <row r="20" spans="2:33" ht="15.75" x14ac:dyDescent="0.25">
      <c r="B20" s="64" t="s">
        <v>32</v>
      </c>
      <c r="C20" s="65" t="s">
        <v>33</v>
      </c>
      <c r="D20" s="66">
        <v>31</v>
      </c>
      <c r="E20" s="67">
        <v>1437</v>
      </c>
      <c r="F20" s="68">
        <v>41</v>
      </c>
      <c r="G20" s="69">
        <v>4065</v>
      </c>
      <c r="H20" s="66">
        <v>41</v>
      </c>
      <c r="I20" s="67">
        <v>4065</v>
      </c>
      <c r="J20" s="68">
        <v>47</v>
      </c>
      <c r="K20" s="70">
        <v>20823</v>
      </c>
      <c r="L20" s="58">
        <v>49</v>
      </c>
      <c r="M20" s="61">
        <v>4030</v>
      </c>
      <c r="N20" s="62">
        <v>51</v>
      </c>
      <c r="O20" s="63">
        <v>4030</v>
      </c>
      <c r="P20" s="62">
        <v>52</v>
      </c>
      <c r="Q20" s="63">
        <v>1030</v>
      </c>
      <c r="R20" s="62">
        <v>52</v>
      </c>
      <c r="S20" s="63">
        <v>4030</v>
      </c>
      <c r="T20" s="108">
        <v>52</v>
      </c>
      <c r="U20" s="109">
        <v>4030</v>
      </c>
      <c r="V20" s="114"/>
    </row>
    <row r="21" spans="2:33" ht="15.75" x14ac:dyDescent="0.25">
      <c r="B21" s="64" t="s">
        <v>34</v>
      </c>
      <c r="C21" s="65" t="s">
        <v>35</v>
      </c>
      <c r="D21" s="66">
        <v>214</v>
      </c>
      <c r="E21" s="67">
        <v>15533</v>
      </c>
      <c r="F21" s="68">
        <v>214</v>
      </c>
      <c r="G21" s="69">
        <v>15533</v>
      </c>
      <c r="H21" s="66">
        <v>214</v>
      </c>
      <c r="I21" s="67">
        <v>15532.5</v>
      </c>
      <c r="J21" s="68">
        <v>214</v>
      </c>
      <c r="K21" s="70">
        <v>15540</v>
      </c>
      <c r="L21" s="58">
        <v>216</v>
      </c>
      <c r="M21" s="61">
        <v>15241</v>
      </c>
      <c r="N21" s="62">
        <v>216</v>
      </c>
      <c r="O21" s="63">
        <v>15239</v>
      </c>
      <c r="P21" s="62">
        <v>216</v>
      </c>
      <c r="Q21" s="63">
        <v>15239</v>
      </c>
      <c r="R21" s="62">
        <v>216</v>
      </c>
      <c r="S21" s="63">
        <v>15238.8</v>
      </c>
      <c r="T21" s="108">
        <v>217</v>
      </c>
      <c r="U21" s="109">
        <v>15262</v>
      </c>
      <c r="V21" s="114"/>
    </row>
    <row r="22" spans="2:33" ht="15.75" x14ac:dyDescent="0.25">
      <c r="B22" s="64" t="s">
        <v>36</v>
      </c>
      <c r="C22" s="65" t="s">
        <v>37</v>
      </c>
      <c r="D22" s="66">
        <v>95</v>
      </c>
      <c r="E22" s="67">
        <v>36905</v>
      </c>
      <c r="F22" s="68">
        <v>95</v>
      </c>
      <c r="G22" s="69">
        <v>36905</v>
      </c>
      <c r="H22" s="66">
        <v>95</v>
      </c>
      <c r="I22" s="67">
        <v>36904.5</v>
      </c>
      <c r="J22" s="68">
        <v>94</v>
      </c>
      <c r="K22" s="70">
        <v>16741</v>
      </c>
      <c r="L22" s="58">
        <v>97</v>
      </c>
      <c r="M22" s="61">
        <v>9644.5</v>
      </c>
      <c r="N22" s="62">
        <v>101</v>
      </c>
      <c r="O22" s="63">
        <v>9644.5</v>
      </c>
      <c r="P22" s="62">
        <v>100</v>
      </c>
      <c r="Q22" s="63">
        <v>9645</v>
      </c>
      <c r="R22" s="62">
        <v>100</v>
      </c>
      <c r="S22" s="63">
        <v>9644.5</v>
      </c>
      <c r="T22" s="108">
        <v>101</v>
      </c>
      <c r="U22" s="109">
        <v>9645</v>
      </c>
      <c r="V22" s="114"/>
    </row>
    <row r="23" spans="2:33" ht="15.75" x14ac:dyDescent="0.25">
      <c r="B23" s="64" t="s">
        <v>38</v>
      </c>
      <c r="C23" s="65" t="s">
        <v>39</v>
      </c>
      <c r="D23" s="66">
        <v>49</v>
      </c>
      <c r="E23" s="67">
        <v>2810</v>
      </c>
      <c r="F23" s="68">
        <v>50</v>
      </c>
      <c r="G23" s="69">
        <v>2810</v>
      </c>
      <c r="H23" s="66">
        <v>50</v>
      </c>
      <c r="I23" s="67">
        <v>2809.5</v>
      </c>
      <c r="J23" s="68">
        <v>51</v>
      </c>
      <c r="K23" s="70">
        <v>9107</v>
      </c>
      <c r="L23" s="58">
        <v>52</v>
      </c>
      <c r="M23" s="61">
        <v>2009.5</v>
      </c>
      <c r="N23" s="62">
        <v>58</v>
      </c>
      <c r="O23" s="63">
        <v>2009.5</v>
      </c>
      <c r="P23" s="62">
        <v>56</v>
      </c>
      <c r="Q23" s="63">
        <v>2010</v>
      </c>
      <c r="R23" s="62">
        <v>57</v>
      </c>
      <c r="S23" s="63">
        <v>2009.5</v>
      </c>
      <c r="T23" s="108">
        <v>59</v>
      </c>
      <c r="U23" s="109">
        <v>2010</v>
      </c>
      <c r="V23" s="114"/>
    </row>
    <row r="24" spans="2:33" ht="15.75" x14ac:dyDescent="0.25">
      <c r="B24" s="64" t="s">
        <v>40</v>
      </c>
      <c r="C24" s="65" t="s">
        <v>41</v>
      </c>
      <c r="D24" s="66">
        <v>91</v>
      </c>
      <c r="E24" s="67">
        <v>10039</v>
      </c>
      <c r="F24" s="68">
        <v>91</v>
      </c>
      <c r="G24" s="69">
        <v>10039</v>
      </c>
      <c r="H24" s="66">
        <v>91</v>
      </c>
      <c r="I24" s="67">
        <v>10039</v>
      </c>
      <c r="J24" s="68">
        <v>96</v>
      </c>
      <c r="K24" s="70">
        <v>10381</v>
      </c>
      <c r="L24" s="58">
        <v>92</v>
      </c>
      <c r="M24" s="61">
        <v>10049</v>
      </c>
      <c r="N24" s="62">
        <v>94</v>
      </c>
      <c r="O24" s="63">
        <v>10083</v>
      </c>
      <c r="P24" s="62">
        <v>94</v>
      </c>
      <c r="Q24" s="63">
        <v>10083</v>
      </c>
      <c r="R24" s="62">
        <v>94</v>
      </c>
      <c r="S24" s="63">
        <v>10083</v>
      </c>
      <c r="T24" s="108">
        <v>94</v>
      </c>
      <c r="U24" s="109">
        <v>10083</v>
      </c>
      <c r="V24" s="114"/>
    </row>
    <row r="25" spans="2:33" ht="15.75" x14ac:dyDescent="0.25">
      <c r="B25" s="64" t="s">
        <v>42</v>
      </c>
      <c r="C25" s="65" t="s">
        <v>43</v>
      </c>
      <c r="D25" s="66">
        <v>103</v>
      </c>
      <c r="E25" s="67">
        <v>16123</v>
      </c>
      <c r="F25" s="68">
        <v>104</v>
      </c>
      <c r="G25" s="69">
        <v>16123</v>
      </c>
      <c r="H25" s="66">
        <v>105</v>
      </c>
      <c r="I25" s="67">
        <v>16122.5</v>
      </c>
      <c r="J25" s="68">
        <v>106</v>
      </c>
      <c r="K25" s="70">
        <v>23219</v>
      </c>
      <c r="L25" s="58">
        <v>119</v>
      </c>
      <c r="M25" s="61">
        <v>17612.5</v>
      </c>
      <c r="N25" s="62">
        <v>126</v>
      </c>
      <c r="O25" s="63">
        <v>17612.5</v>
      </c>
      <c r="P25" s="62">
        <v>123</v>
      </c>
      <c r="Q25" s="63">
        <v>17613</v>
      </c>
      <c r="R25" s="62">
        <v>123</v>
      </c>
      <c r="S25" s="63">
        <v>17612.5</v>
      </c>
      <c r="T25" s="108">
        <v>123</v>
      </c>
      <c r="U25" s="109">
        <v>17612.5</v>
      </c>
      <c r="V25" s="114"/>
    </row>
    <row r="26" spans="2:33" ht="15.75" x14ac:dyDescent="0.25">
      <c r="B26" s="64" t="s">
        <v>44</v>
      </c>
      <c r="C26" s="65" t="s">
        <v>45</v>
      </c>
      <c r="D26" s="66">
        <v>65</v>
      </c>
      <c r="E26" s="67">
        <v>678</v>
      </c>
      <c r="F26" s="68">
        <v>68</v>
      </c>
      <c r="G26" s="69">
        <v>4098</v>
      </c>
      <c r="H26" s="66">
        <v>73</v>
      </c>
      <c r="I26" s="67">
        <v>4113</v>
      </c>
      <c r="J26" s="68">
        <v>72</v>
      </c>
      <c r="K26" s="70">
        <v>4113</v>
      </c>
      <c r="L26" s="58">
        <v>70</v>
      </c>
      <c r="M26" s="61">
        <v>5183</v>
      </c>
      <c r="N26" s="62">
        <v>72</v>
      </c>
      <c r="O26" s="63">
        <v>5183</v>
      </c>
      <c r="P26" s="62">
        <v>70</v>
      </c>
      <c r="Q26" s="63">
        <v>5183</v>
      </c>
      <c r="R26" s="62">
        <v>71</v>
      </c>
      <c r="S26" s="63">
        <v>5183</v>
      </c>
      <c r="T26" s="108">
        <v>71</v>
      </c>
      <c r="U26" s="109">
        <v>5183</v>
      </c>
      <c r="V26" s="114"/>
    </row>
    <row r="27" spans="2:33" ht="15.75" x14ac:dyDescent="0.25">
      <c r="B27" s="64" t="s">
        <v>46</v>
      </c>
      <c r="C27" s="65" t="s">
        <v>47</v>
      </c>
      <c r="D27" s="66">
        <v>95</v>
      </c>
      <c r="E27" s="67">
        <v>3676</v>
      </c>
      <c r="F27" s="68">
        <v>97</v>
      </c>
      <c r="G27" s="69">
        <v>3676</v>
      </c>
      <c r="H27" s="66">
        <v>106</v>
      </c>
      <c r="I27" s="67">
        <v>3825</v>
      </c>
      <c r="J27" s="68">
        <v>104</v>
      </c>
      <c r="K27" s="70">
        <v>3825</v>
      </c>
      <c r="L27" s="58">
        <v>107</v>
      </c>
      <c r="M27" s="61">
        <v>3810</v>
      </c>
      <c r="N27" s="62">
        <v>107</v>
      </c>
      <c r="O27" s="63">
        <v>3810</v>
      </c>
      <c r="P27" s="62">
        <v>108</v>
      </c>
      <c r="Q27" s="63">
        <v>3810</v>
      </c>
      <c r="R27" s="62">
        <v>108</v>
      </c>
      <c r="S27" s="63">
        <v>3810</v>
      </c>
      <c r="T27" s="108">
        <v>108</v>
      </c>
      <c r="U27" s="109">
        <v>3810</v>
      </c>
      <c r="V27" s="114"/>
    </row>
    <row r="28" spans="2:33" ht="15.75" x14ac:dyDescent="0.25">
      <c r="B28" s="64" t="s">
        <v>48</v>
      </c>
      <c r="C28" s="65" t="s">
        <v>49</v>
      </c>
      <c r="D28" s="66">
        <v>36</v>
      </c>
      <c r="E28" s="67">
        <v>3947</v>
      </c>
      <c r="F28" s="68">
        <v>36</v>
      </c>
      <c r="G28" s="69">
        <v>3947</v>
      </c>
      <c r="H28" s="66">
        <v>36</v>
      </c>
      <c r="I28" s="67">
        <v>3947</v>
      </c>
      <c r="J28" s="68">
        <v>31</v>
      </c>
      <c r="K28" s="70">
        <v>3598</v>
      </c>
      <c r="L28" s="58">
        <v>28</v>
      </c>
      <c r="M28" s="61">
        <v>3289.3</v>
      </c>
      <c r="N28" s="62">
        <v>30</v>
      </c>
      <c r="O28" s="63">
        <v>3341</v>
      </c>
      <c r="P28" s="62">
        <v>30</v>
      </c>
      <c r="Q28" s="63">
        <v>3340</v>
      </c>
      <c r="R28" s="62">
        <v>30</v>
      </c>
      <c r="S28" s="63">
        <v>3340.3</v>
      </c>
      <c r="T28" s="108">
        <v>31</v>
      </c>
      <c r="U28" s="109">
        <v>3365</v>
      </c>
      <c r="V28" s="114"/>
    </row>
    <row r="29" spans="2:33" ht="15.75" x14ac:dyDescent="0.25">
      <c r="B29" s="64" t="s">
        <v>50</v>
      </c>
      <c r="C29" s="65" t="s">
        <v>51</v>
      </c>
      <c r="D29" s="66">
        <v>191</v>
      </c>
      <c r="E29" s="67">
        <v>6345</v>
      </c>
      <c r="F29" s="68">
        <v>193</v>
      </c>
      <c r="G29" s="69">
        <v>6345</v>
      </c>
      <c r="H29" s="66">
        <v>208</v>
      </c>
      <c r="I29" s="67">
        <v>6541.3</v>
      </c>
      <c r="J29" s="68">
        <v>213</v>
      </c>
      <c r="K29" s="70">
        <v>6541</v>
      </c>
      <c r="L29" s="58">
        <v>208</v>
      </c>
      <c r="M29" s="61">
        <v>7534.33</v>
      </c>
      <c r="N29" s="62">
        <v>209</v>
      </c>
      <c r="O29" s="63">
        <v>7534.33</v>
      </c>
      <c r="P29" s="62">
        <v>208</v>
      </c>
      <c r="Q29" s="63">
        <v>7534</v>
      </c>
      <c r="R29" s="62">
        <v>208</v>
      </c>
      <c r="S29" s="63">
        <v>7534.33</v>
      </c>
      <c r="T29" s="108">
        <v>210</v>
      </c>
      <c r="U29" s="109">
        <v>7584</v>
      </c>
      <c r="V29" s="114"/>
    </row>
    <row r="30" spans="2:33" ht="15.75" x14ac:dyDescent="0.25">
      <c r="B30" s="64" t="s">
        <v>52</v>
      </c>
      <c r="C30" s="65" t="s">
        <v>53</v>
      </c>
      <c r="D30" s="66">
        <v>149</v>
      </c>
      <c r="E30" s="67">
        <f>210614</f>
        <v>210614</v>
      </c>
      <c r="F30" s="68">
        <v>152</v>
      </c>
      <c r="G30" s="69">
        <v>210622</v>
      </c>
      <c r="H30" s="66">
        <v>152</v>
      </c>
      <c r="I30" s="67">
        <v>210622</v>
      </c>
      <c r="J30" s="68">
        <v>164</v>
      </c>
      <c r="K30" s="70">
        <v>210777</v>
      </c>
      <c r="L30" s="58">
        <v>187</v>
      </c>
      <c r="M30" s="61">
        <v>211216</v>
      </c>
      <c r="N30" s="62">
        <v>222</v>
      </c>
      <c r="O30" s="63">
        <v>213874</v>
      </c>
      <c r="P30" s="62">
        <v>226</v>
      </c>
      <c r="Q30" s="63">
        <v>214358</v>
      </c>
      <c r="R30" s="62">
        <v>227</v>
      </c>
      <c r="S30" s="63">
        <v>234288.44</v>
      </c>
      <c r="T30" s="108">
        <v>228</v>
      </c>
      <c r="U30" s="109">
        <v>234288</v>
      </c>
      <c r="V30" s="114"/>
    </row>
    <row r="31" spans="2:33" ht="15.75" x14ac:dyDescent="0.25">
      <c r="B31" s="64" t="s">
        <v>54</v>
      </c>
      <c r="C31" s="65" t="s">
        <v>55</v>
      </c>
      <c r="D31" s="66">
        <v>15</v>
      </c>
      <c r="E31" s="67">
        <v>17568</v>
      </c>
      <c r="F31" s="68">
        <v>15</v>
      </c>
      <c r="G31" s="69">
        <v>17568</v>
      </c>
      <c r="H31" s="66">
        <v>15</v>
      </c>
      <c r="I31" s="67">
        <v>17568</v>
      </c>
      <c r="J31" s="68">
        <v>15</v>
      </c>
      <c r="K31" s="70">
        <v>17568</v>
      </c>
      <c r="L31" s="58">
        <v>18</v>
      </c>
      <c r="M31" s="61">
        <v>17573.36</v>
      </c>
      <c r="N31" s="62">
        <v>18</v>
      </c>
      <c r="O31" s="63">
        <v>17573.36</v>
      </c>
      <c r="P31" s="62">
        <v>18</v>
      </c>
      <c r="Q31" s="63">
        <v>17573</v>
      </c>
      <c r="R31" s="62">
        <v>18</v>
      </c>
      <c r="S31" s="63">
        <v>17573.36</v>
      </c>
      <c r="T31" s="108">
        <v>18</v>
      </c>
      <c r="U31" s="109">
        <v>17573</v>
      </c>
      <c r="V31" s="114"/>
    </row>
    <row r="32" spans="2:33" ht="15.75" x14ac:dyDescent="0.25">
      <c r="B32" s="64" t="s">
        <v>56</v>
      </c>
      <c r="C32" s="65" t="s">
        <v>57</v>
      </c>
      <c r="D32" s="66">
        <v>128</v>
      </c>
      <c r="E32" s="67">
        <v>45378</v>
      </c>
      <c r="F32" s="68">
        <v>130</v>
      </c>
      <c r="G32" s="69">
        <v>47700</v>
      </c>
      <c r="H32" s="66">
        <v>131</v>
      </c>
      <c r="I32" s="67">
        <v>48369.5</v>
      </c>
      <c r="J32" s="68">
        <v>129</v>
      </c>
      <c r="K32" s="70">
        <v>48355</v>
      </c>
      <c r="L32" s="58">
        <v>136</v>
      </c>
      <c r="M32" s="61">
        <v>48480.5</v>
      </c>
      <c r="N32" s="62">
        <v>140</v>
      </c>
      <c r="O32" s="63">
        <v>48480.5</v>
      </c>
      <c r="P32" s="62">
        <v>145</v>
      </c>
      <c r="Q32" s="63">
        <v>63281</v>
      </c>
      <c r="R32" s="62">
        <v>146</v>
      </c>
      <c r="S32" s="63">
        <v>63472.5</v>
      </c>
      <c r="T32" s="108">
        <v>146</v>
      </c>
      <c r="U32" s="109">
        <v>69296</v>
      </c>
      <c r="V32" s="114"/>
    </row>
    <row r="33" spans="2:32" ht="15.75" x14ac:dyDescent="0.25">
      <c r="B33" s="64" t="s">
        <v>58</v>
      </c>
      <c r="C33" s="65" t="s">
        <v>59</v>
      </c>
      <c r="D33" s="66">
        <v>129</v>
      </c>
      <c r="E33" s="67">
        <v>16467</v>
      </c>
      <c r="F33" s="68">
        <v>143</v>
      </c>
      <c r="G33" s="69">
        <v>16467</v>
      </c>
      <c r="H33" s="66">
        <v>143</v>
      </c>
      <c r="I33" s="67">
        <v>16467</v>
      </c>
      <c r="J33" s="68">
        <v>147</v>
      </c>
      <c r="K33" s="70">
        <v>21677</v>
      </c>
      <c r="L33" s="58">
        <v>156</v>
      </c>
      <c r="M33" s="61">
        <v>21677</v>
      </c>
      <c r="N33" s="62">
        <v>158</v>
      </c>
      <c r="O33" s="63">
        <v>21443</v>
      </c>
      <c r="P33" s="62">
        <v>159</v>
      </c>
      <c r="Q33" s="63">
        <v>21443</v>
      </c>
      <c r="R33" s="62">
        <v>161</v>
      </c>
      <c r="S33" s="63">
        <v>21495</v>
      </c>
      <c r="T33" s="108">
        <v>161</v>
      </c>
      <c r="U33" s="109">
        <v>21495</v>
      </c>
      <c r="V33" s="114"/>
    </row>
    <row r="34" spans="2:32" ht="15.75" x14ac:dyDescent="0.25">
      <c r="B34" s="64" t="s">
        <v>60</v>
      </c>
      <c r="C34" s="65" t="s">
        <v>61</v>
      </c>
      <c r="D34" s="66">
        <v>84</v>
      </c>
      <c r="E34" s="67">
        <v>24159</v>
      </c>
      <c r="F34" s="68">
        <v>96</v>
      </c>
      <c r="G34" s="69">
        <v>24159</v>
      </c>
      <c r="H34" s="66">
        <v>96</v>
      </c>
      <c r="I34" s="67">
        <v>24159</v>
      </c>
      <c r="J34" s="68">
        <v>103</v>
      </c>
      <c r="K34" s="70">
        <v>24259</v>
      </c>
      <c r="L34" s="58">
        <v>118</v>
      </c>
      <c r="M34" s="61">
        <v>24259</v>
      </c>
      <c r="N34" s="62">
        <v>130</v>
      </c>
      <c r="O34" s="63">
        <v>27754</v>
      </c>
      <c r="P34" s="62">
        <v>130</v>
      </c>
      <c r="Q34" s="63">
        <v>27754</v>
      </c>
      <c r="R34" s="62">
        <v>131</v>
      </c>
      <c r="S34" s="63">
        <v>27796</v>
      </c>
      <c r="T34" s="108">
        <v>137</v>
      </c>
      <c r="U34" s="109">
        <v>27796</v>
      </c>
      <c r="V34" s="114"/>
    </row>
    <row r="35" spans="2:32" ht="15.75" x14ac:dyDescent="0.25">
      <c r="B35" s="64" t="s">
        <v>62</v>
      </c>
      <c r="C35" s="65" t="s">
        <v>63</v>
      </c>
      <c r="D35" s="66">
        <v>82</v>
      </c>
      <c r="E35" s="67">
        <v>140868</v>
      </c>
      <c r="F35" s="68">
        <v>78</v>
      </c>
      <c r="G35" s="69">
        <v>133968</v>
      </c>
      <c r="H35" s="66">
        <v>78</v>
      </c>
      <c r="I35" s="67">
        <v>133968</v>
      </c>
      <c r="J35" s="68">
        <v>76</v>
      </c>
      <c r="K35" s="70">
        <v>245285</v>
      </c>
      <c r="L35" s="58">
        <v>74</v>
      </c>
      <c r="M35" s="61">
        <v>176444</v>
      </c>
      <c r="N35" s="62">
        <v>77</v>
      </c>
      <c r="O35" s="63">
        <v>181444</v>
      </c>
      <c r="P35" s="62">
        <v>77</v>
      </c>
      <c r="Q35" s="63">
        <v>181444</v>
      </c>
      <c r="R35" s="62">
        <v>77</v>
      </c>
      <c r="S35" s="63">
        <v>181444</v>
      </c>
      <c r="T35" s="108">
        <v>77</v>
      </c>
      <c r="U35" s="109">
        <v>181444</v>
      </c>
      <c r="V35" s="114"/>
    </row>
    <row r="36" spans="2:32" ht="15.75" x14ac:dyDescent="0.25">
      <c r="B36" s="64" t="s">
        <v>64</v>
      </c>
      <c r="C36" s="65" t="s">
        <v>65</v>
      </c>
      <c r="D36" s="66">
        <v>48</v>
      </c>
      <c r="E36" s="67">
        <v>34634</v>
      </c>
      <c r="F36" s="68">
        <v>49</v>
      </c>
      <c r="G36" s="69">
        <v>35149</v>
      </c>
      <c r="H36" s="66">
        <v>51</v>
      </c>
      <c r="I36" s="67">
        <v>35148.5</v>
      </c>
      <c r="J36" s="68">
        <v>53</v>
      </c>
      <c r="K36" s="70">
        <v>36500</v>
      </c>
      <c r="L36" s="58">
        <v>64</v>
      </c>
      <c r="M36" s="61">
        <v>37780.5</v>
      </c>
      <c r="N36" s="62">
        <v>68</v>
      </c>
      <c r="O36" s="63">
        <v>40001</v>
      </c>
      <c r="P36" s="62">
        <v>66</v>
      </c>
      <c r="Q36" s="63">
        <v>39901</v>
      </c>
      <c r="R36" s="62">
        <v>66</v>
      </c>
      <c r="S36" s="63">
        <v>39900.5</v>
      </c>
      <c r="T36" s="108">
        <v>66</v>
      </c>
      <c r="U36" s="109">
        <v>39900.5</v>
      </c>
      <c r="V36" s="114"/>
      <c r="AF36" s="13"/>
    </row>
    <row r="37" spans="2:32" ht="15.75" x14ac:dyDescent="0.25">
      <c r="B37" s="64" t="s">
        <v>66</v>
      </c>
      <c r="C37" s="65" t="s">
        <v>67</v>
      </c>
      <c r="D37" s="66">
        <v>77</v>
      </c>
      <c r="E37" s="67">
        <v>11079</v>
      </c>
      <c r="F37" s="68">
        <v>79</v>
      </c>
      <c r="G37" s="69">
        <v>14769</v>
      </c>
      <c r="H37" s="66">
        <v>83</v>
      </c>
      <c r="I37" s="67">
        <v>14915</v>
      </c>
      <c r="J37" s="68">
        <v>85</v>
      </c>
      <c r="K37" s="70">
        <v>16145</v>
      </c>
      <c r="L37" s="58">
        <v>93</v>
      </c>
      <c r="M37" s="61">
        <v>16465</v>
      </c>
      <c r="N37" s="62">
        <v>100</v>
      </c>
      <c r="O37" s="63">
        <v>17196</v>
      </c>
      <c r="P37" s="62">
        <v>102</v>
      </c>
      <c r="Q37" s="63">
        <v>17196</v>
      </c>
      <c r="R37" s="62">
        <v>102</v>
      </c>
      <c r="S37" s="63">
        <v>17195.61</v>
      </c>
      <c r="T37" s="108">
        <v>102</v>
      </c>
      <c r="U37" s="109">
        <v>17195.61</v>
      </c>
      <c r="V37" s="114"/>
    </row>
    <row r="38" spans="2:32" ht="15.75" x14ac:dyDescent="0.25">
      <c r="B38" s="64" t="s">
        <v>68</v>
      </c>
      <c r="C38" s="65" t="s">
        <v>69</v>
      </c>
      <c r="D38" s="66">
        <v>76</v>
      </c>
      <c r="E38" s="67">
        <v>4979</v>
      </c>
      <c r="F38" s="68">
        <v>84</v>
      </c>
      <c r="G38" s="69">
        <v>17394</v>
      </c>
      <c r="H38" s="66">
        <v>96</v>
      </c>
      <c r="I38" s="67">
        <v>18042.5</v>
      </c>
      <c r="J38" s="68">
        <v>95</v>
      </c>
      <c r="K38" s="70">
        <v>18143</v>
      </c>
      <c r="L38" s="58">
        <v>110</v>
      </c>
      <c r="M38" s="61">
        <v>18522.5</v>
      </c>
      <c r="N38" s="62">
        <v>115</v>
      </c>
      <c r="O38" s="63">
        <v>18588</v>
      </c>
      <c r="P38" s="62">
        <v>115</v>
      </c>
      <c r="Q38" s="63">
        <v>18588</v>
      </c>
      <c r="R38" s="62">
        <v>115</v>
      </c>
      <c r="S38" s="63">
        <v>18587.5</v>
      </c>
      <c r="T38" s="108">
        <v>115</v>
      </c>
      <c r="U38" s="109">
        <v>18587.5</v>
      </c>
      <c r="V38" s="114"/>
    </row>
    <row r="39" spans="2:32" ht="15.75" x14ac:dyDescent="0.25">
      <c r="B39" s="64" t="s">
        <v>70</v>
      </c>
      <c r="C39" s="65" t="s">
        <v>71</v>
      </c>
      <c r="D39" s="66">
        <v>36</v>
      </c>
      <c r="E39" s="67">
        <v>60630</v>
      </c>
      <c r="F39" s="68">
        <v>37</v>
      </c>
      <c r="G39" s="69">
        <v>86480</v>
      </c>
      <c r="H39" s="66">
        <v>41</v>
      </c>
      <c r="I39" s="67">
        <v>149732</v>
      </c>
      <c r="J39" s="68">
        <v>46</v>
      </c>
      <c r="K39" s="70">
        <v>35832</v>
      </c>
      <c r="L39" s="58">
        <v>53</v>
      </c>
      <c r="M39" s="61">
        <v>36139.300000000003</v>
      </c>
      <c r="N39" s="62">
        <v>52</v>
      </c>
      <c r="O39" s="63">
        <v>36139.300000000003</v>
      </c>
      <c r="P39" s="62">
        <v>52</v>
      </c>
      <c r="Q39" s="63">
        <v>36139</v>
      </c>
      <c r="R39" s="62">
        <v>52</v>
      </c>
      <c r="S39" s="63">
        <v>36139.300000000003</v>
      </c>
      <c r="T39" s="108">
        <v>52</v>
      </c>
      <c r="U39" s="109">
        <v>36139.300000000003</v>
      </c>
      <c r="V39" s="114"/>
    </row>
    <row r="40" spans="2:32" ht="15.75" x14ac:dyDescent="0.25">
      <c r="B40" s="64" t="s">
        <v>72</v>
      </c>
      <c r="C40" s="65" t="s">
        <v>73</v>
      </c>
      <c r="D40" s="66">
        <v>80</v>
      </c>
      <c r="E40" s="67">
        <v>3141</v>
      </c>
      <c r="F40" s="68">
        <v>80</v>
      </c>
      <c r="G40" s="69">
        <v>3141</v>
      </c>
      <c r="H40" s="66">
        <v>86</v>
      </c>
      <c r="I40" s="67">
        <v>3151</v>
      </c>
      <c r="J40" s="68">
        <v>86</v>
      </c>
      <c r="K40" s="70">
        <v>3151</v>
      </c>
      <c r="L40" s="58">
        <v>85</v>
      </c>
      <c r="M40" s="61">
        <v>3151</v>
      </c>
      <c r="N40" s="62">
        <v>87</v>
      </c>
      <c r="O40" s="63">
        <v>3151</v>
      </c>
      <c r="P40" s="62">
        <v>86</v>
      </c>
      <c r="Q40" s="63">
        <v>3151</v>
      </c>
      <c r="R40" s="62">
        <v>86</v>
      </c>
      <c r="S40" s="63">
        <v>3151</v>
      </c>
      <c r="T40" s="108">
        <v>87</v>
      </c>
      <c r="U40" s="109">
        <v>3151</v>
      </c>
      <c r="V40" s="114"/>
    </row>
    <row r="41" spans="2:32" ht="15.75" x14ac:dyDescent="0.25">
      <c r="B41" s="64" t="s">
        <v>74</v>
      </c>
      <c r="C41" s="65" t="s">
        <v>75</v>
      </c>
      <c r="D41" s="66">
        <v>20</v>
      </c>
      <c r="E41" s="67">
        <v>9104</v>
      </c>
      <c r="F41" s="68">
        <v>20</v>
      </c>
      <c r="G41" s="69">
        <v>9104</v>
      </c>
      <c r="H41" s="66">
        <v>20</v>
      </c>
      <c r="I41" s="67">
        <v>9104</v>
      </c>
      <c r="J41" s="68">
        <v>19</v>
      </c>
      <c r="K41" s="70">
        <v>8989</v>
      </c>
      <c r="L41" s="58">
        <v>31</v>
      </c>
      <c r="M41" s="61">
        <v>9567.5</v>
      </c>
      <c r="N41" s="62">
        <v>35</v>
      </c>
      <c r="O41" s="63">
        <v>9621</v>
      </c>
      <c r="P41" s="62">
        <v>35</v>
      </c>
      <c r="Q41" s="63">
        <v>9622</v>
      </c>
      <c r="R41" s="62">
        <v>35</v>
      </c>
      <c r="S41" s="63">
        <v>9621.69</v>
      </c>
      <c r="T41" s="108">
        <v>35</v>
      </c>
      <c r="U41" s="109">
        <v>9621.69</v>
      </c>
      <c r="V41" s="114"/>
    </row>
    <row r="42" spans="2:32" ht="15.75" x14ac:dyDescent="0.25">
      <c r="B42" s="64" t="s">
        <v>76</v>
      </c>
      <c r="C42" s="65" t="s">
        <v>77</v>
      </c>
      <c r="D42" s="66">
        <v>33</v>
      </c>
      <c r="E42" s="67">
        <v>5138</v>
      </c>
      <c r="F42" s="68">
        <v>35</v>
      </c>
      <c r="G42" s="69">
        <v>5138</v>
      </c>
      <c r="H42" s="66">
        <v>35</v>
      </c>
      <c r="I42" s="67">
        <v>5138</v>
      </c>
      <c r="J42" s="68">
        <v>37</v>
      </c>
      <c r="K42" s="70">
        <v>5360</v>
      </c>
      <c r="L42" s="58">
        <v>45</v>
      </c>
      <c r="M42" s="61">
        <v>5513.6</v>
      </c>
      <c r="N42" s="62">
        <v>58</v>
      </c>
      <c r="O42" s="63">
        <v>5638</v>
      </c>
      <c r="P42" s="62">
        <v>59</v>
      </c>
      <c r="Q42" s="63">
        <v>5745</v>
      </c>
      <c r="R42" s="62">
        <v>60</v>
      </c>
      <c r="S42" s="63">
        <v>5744.7</v>
      </c>
      <c r="T42" s="108">
        <v>60</v>
      </c>
      <c r="U42" s="109">
        <v>5744.7</v>
      </c>
      <c r="V42" s="114"/>
    </row>
    <row r="43" spans="2:32" ht="15.75" x14ac:dyDescent="0.25">
      <c r="B43" s="64" t="s">
        <v>78</v>
      </c>
      <c r="C43" s="65" t="s">
        <v>79</v>
      </c>
      <c r="D43" s="66">
        <v>41</v>
      </c>
      <c r="E43" s="67">
        <v>1894</v>
      </c>
      <c r="F43" s="68">
        <v>41</v>
      </c>
      <c r="G43" s="69">
        <v>1894</v>
      </c>
      <c r="H43" s="66">
        <v>41</v>
      </c>
      <c r="I43" s="67">
        <v>1894</v>
      </c>
      <c r="J43" s="68">
        <v>43</v>
      </c>
      <c r="K43" s="70">
        <v>1894</v>
      </c>
      <c r="L43" s="58">
        <v>46</v>
      </c>
      <c r="M43" s="61">
        <v>1894</v>
      </c>
      <c r="N43" s="62">
        <v>48</v>
      </c>
      <c r="O43" s="63">
        <v>1894</v>
      </c>
      <c r="P43" s="62">
        <v>48</v>
      </c>
      <c r="Q43" s="63">
        <v>1894</v>
      </c>
      <c r="R43" s="62">
        <v>49</v>
      </c>
      <c r="S43" s="63">
        <v>1899</v>
      </c>
      <c r="T43" s="108">
        <v>49</v>
      </c>
      <c r="U43" s="109">
        <v>1899</v>
      </c>
      <c r="V43" s="114"/>
    </row>
    <row r="44" spans="2:32" ht="15.75" x14ac:dyDescent="0.25">
      <c r="B44" s="64" t="s">
        <v>80</v>
      </c>
      <c r="C44" s="65" t="s">
        <v>81</v>
      </c>
      <c r="D44" s="66">
        <v>34</v>
      </c>
      <c r="E44" s="67">
        <v>2128</v>
      </c>
      <c r="F44" s="68">
        <v>34</v>
      </c>
      <c r="G44" s="69">
        <v>2128</v>
      </c>
      <c r="H44" s="66">
        <v>34</v>
      </c>
      <c r="I44" s="67">
        <v>2128</v>
      </c>
      <c r="J44" s="68">
        <v>36</v>
      </c>
      <c r="K44" s="70">
        <v>2144</v>
      </c>
      <c r="L44" s="58">
        <v>37</v>
      </c>
      <c r="M44" s="61">
        <v>2194</v>
      </c>
      <c r="N44" s="62">
        <v>37</v>
      </c>
      <c r="O44" s="63">
        <v>2669</v>
      </c>
      <c r="P44" s="62">
        <v>37</v>
      </c>
      <c r="Q44" s="63">
        <v>2669</v>
      </c>
      <c r="R44" s="62">
        <v>37</v>
      </c>
      <c r="S44" s="63">
        <v>2669</v>
      </c>
      <c r="T44" s="108">
        <v>37</v>
      </c>
      <c r="U44" s="109">
        <v>2669</v>
      </c>
      <c r="V44" s="114"/>
    </row>
    <row r="45" spans="2:32" ht="15.75" x14ac:dyDescent="0.25">
      <c r="B45" s="64" t="s">
        <v>82</v>
      </c>
      <c r="C45" s="65" t="s">
        <v>83</v>
      </c>
      <c r="D45" s="66">
        <v>135</v>
      </c>
      <c r="E45" s="67">
        <v>8868</v>
      </c>
      <c r="F45" s="68">
        <v>135</v>
      </c>
      <c r="G45" s="69">
        <v>8868</v>
      </c>
      <c r="H45" s="66">
        <v>135</v>
      </c>
      <c r="I45" s="67">
        <v>8868</v>
      </c>
      <c r="J45" s="68">
        <v>137</v>
      </c>
      <c r="K45" s="70">
        <v>8996</v>
      </c>
      <c r="L45" s="58">
        <v>138</v>
      </c>
      <c r="M45" s="61">
        <v>9006</v>
      </c>
      <c r="N45" s="62">
        <v>140</v>
      </c>
      <c r="O45" s="63">
        <v>9006</v>
      </c>
      <c r="P45" s="62">
        <v>141</v>
      </c>
      <c r="Q45" s="63">
        <v>9006</v>
      </c>
      <c r="R45" s="62">
        <v>141</v>
      </c>
      <c r="S45" s="63">
        <v>9006</v>
      </c>
      <c r="T45" s="108">
        <v>143</v>
      </c>
      <c r="U45" s="109">
        <v>9006</v>
      </c>
      <c r="V45" s="114"/>
    </row>
    <row r="46" spans="2:32" ht="15.75" x14ac:dyDescent="0.25">
      <c r="B46" s="64" t="s">
        <v>84</v>
      </c>
      <c r="C46" s="65" t="s">
        <v>85</v>
      </c>
      <c r="D46" s="66">
        <v>182</v>
      </c>
      <c r="E46" s="67">
        <v>7670</v>
      </c>
      <c r="F46" s="68">
        <v>185</v>
      </c>
      <c r="G46" s="69">
        <v>7670</v>
      </c>
      <c r="H46" s="66">
        <v>187</v>
      </c>
      <c r="I46" s="67">
        <v>7605</v>
      </c>
      <c r="J46" s="68">
        <v>200</v>
      </c>
      <c r="K46" s="70">
        <v>7605</v>
      </c>
      <c r="L46" s="58">
        <v>222</v>
      </c>
      <c r="M46" s="61">
        <v>7605</v>
      </c>
      <c r="N46" s="62">
        <v>214</v>
      </c>
      <c r="O46" s="63">
        <v>7605</v>
      </c>
      <c r="P46" s="62">
        <v>216</v>
      </c>
      <c r="Q46" s="63">
        <v>7605</v>
      </c>
      <c r="R46" s="62">
        <v>216</v>
      </c>
      <c r="S46" s="63">
        <v>7605</v>
      </c>
      <c r="T46" s="108">
        <v>223</v>
      </c>
      <c r="U46" s="109">
        <v>7675</v>
      </c>
      <c r="V46" s="114"/>
    </row>
    <row r="47" spans="2:32" ht="15.75" x14ac:dyDescent="0.25">
      <c r="B47" s="52" t="s">
        <v>86</v>
      </c>
      <c r="C47" s="71" t="s">
        <v>87</v>
      </c>
      <c r="D47" s="66">
        <v>86</v>
      </c>
      <c r="E47" s="67">
        <v>5979</v>
      </c>
      <c r="F47" s="68">
        <v>88</v>
      </c>
      <c r="G47" s="69">
        <v>5979</v>
      </c>
      <c r="H47" s="66">
        <v>90</v>
      </c>
      <c r="I47" s="67">
        <v>5979</v>
      </c>
      <c r="J47" s="68">
        <v>91</v>
      </c>
      <c r="K47" s="70">
        <v>5988</v>
      </c>
      <c r="L47" s="58">
        <v>99</v>
      </c>
      <c r="M47" s="61">
        <v>5996</v>
      </c>
      <c r="N47" s="62">
        <v>100</v>
      </c>
      <c r="O47" s="63">
        <v>6108</v>
      </c>
      <c r="P47" s="62">
        <v>100</v>
      </c>
      <c r="Q47" s="63">
        <v>6108</v>
      </c>
      <c r="R47" s="62">
        <v>101</v>
      </c>
      <c r="S47" s="63">
        <v>6107.5</v>
      </c>
      <c r="T47" s="108">
        <v>103</v>
      </c>
      <c r="U47" s="109">
        <v>6108</v>
      </c>
      <c r="V47" s="114"/>
    </row>
    <row r="48" spans="2:32" ht="15.75" x14ac:dyDescent="0.25">
      <c r="B48" s="64" t="s">
        <v>88</v>
      </c>
      <c r="C48" s="65" t="s">
        <v>89</v>
      </c>
      <c r="D48" s="66">
        <v>64</v>
      </c>
      <c r="E48" s="67">
        <v>575</v>
      </c>
      <c r="F48" s="68">
        <v>65</v>
      </c>
      <c r="G48" s="69">
        <v>575</v>
      </c>
      <c r="H48" s="66">
        <v>69</v>
      </c>
      <c r="I48" s="67">
        <v>575</v>
      </c>
      <c r="J48" s="68">
        <v>76</v>
      </c>
      <c r="K48" s="70">
        <v>638</v>
      </c>
      <c r="L48" s="58">
        <v>81</v>
      </c>
      <c r="M48" s="61">
        <v>647.29999999999995</v>
      </c>
      <c r="N48" s="62">
        <v>86</v>
      </c>
      <c r="O48" s="63">
        <v>647.29999999999995</v>
      </c>
      <c r="P48" s="62">
        <v>86</v>
      </c>
      <c r="Q48" s="63">
        <v>647</v>
      </c>
      <c r="R48" s="62">
        <v>86</v>
      </c>
      <c r="S48" s="63">
        <v>647.29999999999995</v>
      </c>
      <c r="T48" s="108">
        <v>87</v>
      </c>
      <c r="U48" s="109">
        <v>647</v>
      </c>
      <c r="V48" s="114"/>
    </row>
    <row r="49" spans="2:22" ht="15.75" x14ac:dyDescent="0.25">
      <c r="B49" s="64" t="s">
        <v>90</v>
      </c>
      <c r="C49" s="65" t="s">
        <v>91</v>
      </c>
      <c r="D49" s="66">
        <v>33</v>
      </c>
      <c r="E49" s="67">
        <v>69</v>
      </c>
      <c r="F49" s="68">
        <v>35</v>
      </c>
      <c r="G49" s="69">
        <v>79</v>
      </c>
      <c r="H49" s="66">
        <v>42</v>
      </c>
      <c r="I49" s="67">
        <v>79</v>
      </c>
      <c r="J49" s="68">
        <v>47</v>
      </c>
      <c r="K49" s="70">
        <v>116</v>
      </c>
      <c r="L49" s="58">
        <v>56</v>
      </c>
      <c r="M49" s="61">
        <v>179.1</v>
      </c>
      <c r="N49" s="62">
        <v>62</v>
      </c>
      <c r="O49" s="63">
        <v>524.1</v>
      </c>
      <c r="P49" s="62">
        <v>64</v>
      </c>
      <c r="Q49" s="63">
        <v>579</v>
      </c>
      <c r="R49" s="62">
        <v>65</v>
      </c>
      <c r="S49" s="63">
        <v>579.1</v>
      </c>
      <c r="T49" s="108">
        <v>67</v>
      </c>
      <c r="U49" s="109">
        <v>579</v>
      </c>
      <c r="V49" s="114"/>
    </row>
    <row r="50" spans="2:22" ht="15.75" x14ac:dyDescent="0.25">
      <c r="B50" s="64" t="s">
        <v>92</v>
      </c>
      <c r="C50" s="65" t="s">
        <v>93</v>
      </c>
      <c r="D50" s="66">
        <v>26</v>
      </c>
      <c r="E50" s="67">
        <v>52</v>
      </c>
      <c r="F50" s="68">
        <v>28</v>
      </c>
      <c r="G50" s="69">
        <v>52</v>
      </c>
      <c r="H50" s="66">
        <v>35</v>
      </c>
      <c r="I50" s="67">
        <v>52</v>
      </c>
      <c r="J50" s="68">
        <v>37</v>
      </c>
      <c r="K50" s="70">
        <v>145</v>
      </c>
      <c r="L50" s="58">
        <v>42</v>
      </c>
      <c r="M50" s="61">
        <v>246</v>
      </c>
      <c r="N50" s="62">
        <v>48</v>
      </c>
      <c r="O50" s="63">
        <v>2538</v>
      </c>
      <c r="P50" s="62">
        <v>50</v>
      </c>
      <c r="Q50" s="63">
        <v>2609</v>
      </c>
      <c r="R50" s="62">
        <v>51</v>
      </c>
      <c r="S50" s="63">
        <v>2608.6999999999998</v>
      </c>
      <c r="T50" s="108">
        <v>53</v>
      </c>
      <c r="U50" s="109">
        <v>2609</v>
      </c>
      <c r="V50" s="114"/>
    </row>
    <row r="51" spans="2:22" ht="15.75" x14ac:dyDescent="0.25">
      <c r="B51" s="64" t="s">
        <v>94</v>
      </c>
      <c r="C51" s="65" t="s">
        <v>95</v>
      </c>
      <c r="D51" s="66">
        <v>112</v>
      </c>
      <c r="E51" s="67">
        <v>5098</v>
      </c>
      <c r="F51" s="68">
        <v>115</v>
      </c>
      <c r="G51" s="69">
        <v>5098</v>
      </c>
      <c r="H51" s="66">
        <v>123</v>
      </c>
      <c r="I51" s="67">
        <v>5098</v>
      </c>
      <c r="J51" s="68">
        <v>134</v>
      </c>
      <c r="K51" s="70">
        <v>5254</v>
      </c>
      <c r="L51" s="58">
        <v>139</v>
      </c>
      <c r="M51" s="61">
        <v>5284.8</v>
      </c>
      <c r="N51" s="62">
        <v>144</v>
      </c>
      <c r="O51" s="63">
        <v>6122.3</v>
      </c>
      <c r="P51" s="62">
        <v>146</v>
      </c>
      <c r="Q51" s="63">
        <v>6148</v>
      </c>
      <c r="R51" s="62">
        <v>146</v>
      </c>
      <c r="S51" s="63">
        <v>6147.7</v>
      </c>
      <c r="T51" s="108">
        <v>147</v>
      </c>
      <c r="U51" s="109">
        <v>6148</v>
      </c>
      <c r="V51" s="114"/>
    </row>
    <row r="52" spans="2:22" ht="15.75" x14ac:dyDescent="0.25">
      <c r="B52" s="64" t="s">
        <v>96</v>
      </c>
      <c r="C52" s="65" t="s">
        <v>97</v>
      </c>
      <c r="D52" s="66">
        <v>88</v>
      </c>
      <c r="E52" s="67">
        <v>1164</v>
      </c>
      <c r="F52" s="68">
        <v>94</v>
      </c>
      <c r="G52" s="69">
        <v>1226</v>
      </c>
      <c r="H52" s="66">
        <v>107</v>
      </c>
      <c r="I52" s="67">
        <v>1257.56</v>
      </c>
      <c r="J52" s="68">
        <v>107</v>
      </c>
      <c r="K52" s="70">
        <v>1278</v>
      </c>
      <c r="L52" s="58">
        <v>109</v>
      </c>
      <c r="M52" s="61">
        <v>957.56</v>
      </c>
      <c r="N52" s="62">
        <v>110</v>
      </c>
      <c r="O52" s="63">
        <v>957.56</v>
      </c>
      <c r="P52" s="62">
        <v>111</v>
      </c>
      <c r="Q52" s="63">
        <v>958</v>
      </c>
      <c r="R52" s="62">
        <v>111</v>
      </c>
      <c r="S52" s="63">
        <v>957.56</v>
      </c>
      <c r="T52" s="108">
        <v>111</v>
      </c>
      <c r="U52" s="109">
        <v>957.56</v>
      </c>
      <c r="V52" s="114"/>
    </row>
    <row r="53" spans="2:22" ht="15.75" x14ac:dyDescent="0.25">
      <c r="B53" s="64" t="s">
        <v>98</v>
      </c>
      <c r="C53" s="65" t="s">
        <v>99</v>
      </c>
      <c r="D53" s="66">
        <v>35</v>
      </c>
      <c r="E53" s="67">
        <v>680</v>
      </c>
      <c r="F53" s="68">
        <v>36</v>
      </c>
      <c r="G53" s="69">
        <v>680</v>
      </c>
      <c r="H53" s="66">
        <v>38</v>
      </c>
      <c r="I53" s="67">
        <v>680</v>
      </c>
      <c r="J53" s="68">
        <v>41</v>
      </c>
      <c r="K53" s="70">
        <v>680</v>
      </c>
      <c r="L53" s="58">
        <v>42</v>
      </c>
      <c r="M53" s="61">
        <v>680</v>
      </c>
      <c r="N53" s="62">
        <v>43</v>
      </c>
      <c r="O53" s="63">
        <v>680</v>
      </c>
      <c r="P53" s="62">
        <v>43</v>
      </c>
      <c r="Q53" s="63">
        <v>680</v>
      </c>
      <c r="R53" s="62">
        <v>43</v>
      </c>
      <c r="S53" s="63">
        <v>680</v>
      </c>
      <c r="T53" s="108">
        <v>43</v>
      </c>
      <c r="U53" s="109">
        <v>680</v>
      </c>
      <c r="V53" s="114"/>
    </row>
    <row r="54" spans="2:22" ht="15.75" x14ac:dyDescent="0.25">
      <c r="B54" s="64" t="s">
        <v>100</v>
      </c>
      <c r="C54" s="65" t="s">
        <v>101</v>
      </c>
      <c r="D54" s="66">
        <v>95</v>
      </c>
      <c r="E54" s="67">
        <v>54120</v>
      </c>
      <c r="F54" s="68">
        <v>98</v>
      </c>
      <c r="G54" s="69">
        <v>54123</v>
      </c>
      <c r="H54" s="66">
        <v>99</v>
      </c>
      <c r="I54" s="67">
        <v>54123</v>
      </c>
      <c r="J54" s="68">
        <v>99</v>
      </c>
      <c r="K54" s="70">
        <v>54123</v>
      </c>
      <c r="L54" s="58">
        <v>139</v>
      </c>
      <c r="M54" s="61">
        <v>54152.800000000003</v>
      </c>
      <c r="N54" s="62">
        <v>140</v>
      </c>
      <c r="O54" s="63">
        <v>54152.800000000003</v>
      </c>
      <c r="P54" s="62">
        <v>145</v>
      </c>
      <c r="Q54" s="63">
        <v>54153</v>
      </c>
      <c r="R54" s="62">
        <v>146</v>
      </c>
      <c r="S54" s="63">
        <v>54152.800000000003</v>
      </c>
      <c r="T54" s="108">
        <v>148</v>
      </c>
      <c r="U54" s="109">
        <v>54153</v>
      </c>
      <c r="V54" s="114"/>
    </row>
    <row r="55" spans="2:22" ht="15.75" x14ac:dyDescent="0.25">
      <c r="B55" s="64" t="s">
        <v>102</v>
      </c>
      <c r="C55" s="65" t="s">
        <v>103</v>
      </c>
      <c r="D55" s="66">
        <v>128</v>
      </c>
      <c r="E55" s="67">
        <v>11515</v>
      </c>
      <c r="F55" s="68">
        <v>141</v>
      </c>
      <c r="G55" s="69">
        <v>11515</v>
      </c>
      <c r="H55" s="66">
        <v>144</v>
      </c>
      <c r="I55" s="67">
        <v>11515</v>
      </c>
      <c r="J55" s="68">
        <v>145</v>
      </c>
      <c r="K55" s="70">
        <v>11515</v>
      </c>
      <c r="L55" s="58">
        <v>178</v>
      </c>
      <c r="M55" s="61">
        <v>11595</v>
      </c>
      <c r="N55" s="62">
        <v>182</v>
      </c>
      <c r="O55" s="63">
        <v>11595</v>
      </c>
      <c r="P55" s="62">
        <v>187</v>
      </c>
      <c r="Q55" s="63">
        <v>11595</v>
      </c>
      <c r="R55" s="62">
        <v>187</v>
      </c>
      <c r="S55" s="63">
        <v>11595</v>
      </c>
      <c r="T55" s="108">
        <v>187</v>
      </c>
      <c r="U55" s="109">
        <v>11595</v>
      </c>
      <c r="V55" s="114"/>
    </row>
    <row r="56" spans="2:22" ht="15.75" x14ac:dyDescent="0.25">
      <c r="B56" s="64" t="s">
        <v>104</v>
      </c>
      <c r="C56" s="65" t="s">
        <v>105</v>
      </c>
      <c r="D56" s="66">
        <v>161</v>
      </c>
      <c r="E56" s="67">
        <v>4987</v>
      </c>
      <c r="F56" s="68">
        <v>164</v>
      </c>
      <c r="G56" s="69">
        <v>4987</v>
      </c>
      <c r="H56" s="66">
        <v>181</v>
      </c>
      <c r="I56" s="67">
        <v>4893.8</v>
      </c>
      <c r="J56" s="68">
        <v>179</v>
      </c>
      <c r="K56" s="70">
        <v>4894</v>
      </c>
      <c r="L56" s="58">
        <v>180</v>
      </c>
      <c r="M56" s="61">
        <v>4793.82</v>
      </c>
      <c r="N56" s="62">
        <v>183</v>
      </c>
      <c r="O56" s="63">
        <v>4793.82</v>
      </c>
      <c r="P56" s="62">
        <v>181</v>
      </c>
      <c r="Q56" s="63">
        <v>4794</v>
      </c>
      <c r="R56" s="62">
        <v>181</v>
      </c>
      <c r="S56" s="63">
        <v>4793.83</v>
      </c>
      <c r="T56" s="108">
        <v>182</v>
      </c>
      <c r="U56" s="109">
        <v>4794</v>
      </c>
      <c r="V56" s="114"/>
    </row>
    <row r="57" spans="2:22" ht="15.75" x14ac:dyDescent="0.25">
      <c r="B57" s="64" t="s">
        <v>106</v>
      </c>
      <c r="C57" s="65" t="s">
        <v>107</v>
      </c>
      <c r="D57" s="66">
        <v>115</v>
      </c>
      <c r="E57" s="67">
        <v>1934</v>
      </c>
      <c r="F57" s="68">
        <v>117</v>
      </c>
      <c r="G57" s="69">
        <v>1989</v>
      </c>
      <c r="H57" s="66">
        <v>122</v>
      </c>
      <c r="I57" s="67">
        <v>2049</v>
      </c>
      <c r="J57" s="68">
        <v>123</v>
      </c>
      <c r="K57" s="70">
        <v>2069</v>
      </c>
      <c r="L57" s="58">
        <v>131</v>
      </c>
      <c r="M57" s="61">
        <v>2124</v>
      </c>
      <c r="N57" s="62">
        <v>134</v>
      </c>
      <c r="O57" s="63">
        <v>2204</v>
      </c>
      <c r="P57" s="62">
        <v>134</v>
      </c>
      <c r="Q57" s="63">
        <v>2204</v>
      </c>
      <c r="R57" s="62">
        <v>143</v>
      </c>
      <c r="S57" s="63">
        <v>2204</v>
      </c>
      <c r="T57" s="108">
        <v>144</v>
      </c>
      <c r="U57" s="109">
        <v>2204</v>
      </c>
      <c r="V57" s="114"/>
    </row>
    <row r="58" spans="2:22" ht="15.75" x14ac:dyDescent="0.25">
      <c r="B58" s="64" t="s">
        <v>108</v>
      </c>
      <c r="C58" s="65" t="s">
        <v>109</v>
      </c>
      <c r="D58" s="66">
        <v>135</v>
      </c>
      <c r="E58" s="67">
        <v>2139</v>
      </c>
      <c r="F58" s="68">
        <v>135</v>
      </c>
      <c r="G58" s="69">
        <v>2139</v>
      </c>
      <c r="H58" s="66">
        <v>156</v>
      </c>
      <c r="I58" s="67">
        <v>2619</v>
      </c>
      <c r="J58" s="68">
        <v>156</v>
      </c>
      <c r="K58" s="70">
        <v>2619</v>
      </c>
      <c r="L58" s="58">
        <v>160</v>
      </c>
      <c r="M58" s="61">
        <v>2619</v>
      </c>
      <c r="N58" s="62">
        <v>163</v>
      </c>
      <c r="O58" s="63">
        <v>5638.2</v>
      </c>
      <c r="P58" s="62">
        <v>169</v>
      </c>
      <c r="Q58" s="63">
        <v>5638</v>
      </c>
      <c r="R58" s="62">
        <v>169</v>
      </c>
      <c r="S58" s="63">
        <v>5638</v>
      </c>
      <c r="T58" s="108">
        <v>172</v>
      </c>
      <c r="U58" s="109">
        <v>5638</v>
      </c>
      <c r="V58" s="114"/>
    </row>
    <row r="59" spans="2:22" ht="15.75" x14ac:dyDescent="0.25">
      <c r="B59" s="64" t="s">
        <v>110</v>
      </c>
      <c r="C59" s="65" t="s">
        <v>111</v>
      </c>
      <c r="D59" s="66">
        <v>58</v>
      </c>
      <c r="E59" s="67">
        <v>24</v>
      </c>
      <c r="F59" s="68">
        <v>59</v>
      </c>
      <c r="G59" s="69">
        <v>24</v>
      </c>
      <c r="H59" s="66">
        <v>60</v>
      </c>
      <c r="I59" s="67">
        <v>23.5</v>
      </c>
      <c r="J59" s="68">
        <v>62</v>
      </c>
      <c r="K59" s="70">
        <v>24</v>
      </c>
      <c r="L59" s="58">
        <v>66</v>
      </c>
      <c r="M59" s="61">
        <v>25</v>
      </c>
      <c r="N59" s="62">
        <v>69</v>
      </c>
      <c r="O59" s="63">
        <v>25</v>
      </c>
      <c r="P59" s="62">
        <v>72</v>
      </c>
      <c r="Q59" s="63">
        <v>24</v>
      </c>
      <c r="R59" s="62">
        <v>72</v>
      </c>
      <c r="S59" s="63">
        <v>23.5</v>
      </c>
      <c r="T59" s="108">
        <v>72</v>
      </c>
      <c r="U59" s="109">
        <v>23.5</v>
      </c>
      <c r="V59" s="114"/>
    </row>
    <row r="60" spans="2:22" ht="15.75" x14ac:dyDescent="0.25">
      <c r="B60" s="64" t="s">
        <v>112</v>
      </c>
      <c r="C60" s="65" t="s">
        <v>113</v>
      </c>
      <c r="D60" s="66">
        <v>85</v>
      </c>
      <c r="E60" s="67">
        <v>4361</v>
      </c>
      <c r="F60" s="68">
        <v>82</v>
      </c>
      <c r="G60" s="69">
        <v>4010</v>
      </c>
      <c r="H60" s="66">
        <v>90</v>
      </c>
      <c r="I60" s="67">
        <v>4010</v>
      </c>
      <c r="J60" s="68">
        <v>91</v>
      </c>
      <c r="K60" s="70">
        <v>4010</v>
      </c>
      <c r="L60" s="58">
        <v>93</v>
      </c>
      <c r="M60" s="61">
        <v>4070</v>
      </c>
      <c r="N60" s="62">
        <v>100</v>
      </c>
      <c r="O60" s="63">
        <v>4070</v>
      </c>
      <c r="P60" s="62">
        <v>101</v>
      </c>
      <c r="Q60" s="63">
        <v>4113</v>
      </c>
      <c r="R60" s="62">
        <v>101</v>
      </c>
      <c r="S60" s="63">
        <v>4113</v>
      </c>
      <c r="T60" s="108">
        <v>103</v>
      </c>
      <c r="U60" s="109">
        <v>4114</v>
      </c>
      <c r="V60" s="114"/>
    </row>
    <row r="61" spans="2:22" ht="15.75" x14ac:dyDescent="0.25">
      <c r="B61" s="64" t="s">
        <v>114</v>
      </c>
      <c r="C61" s="65" t="s">
        <v>115</v>
      </c>
      <c r="D61" s="66">
        <v>71</v>
      </c>
      <c r="E61" s="67">
        <v>1304</v>
      </c>
      <c r="F61" s="68">
        <v>83</v>
      </c>
      <c r="G61" s="69">
        <v>1304</v>
      </c>
      <c r="H61" s="66">
        <v>89</v>
      </c>
      <c r="I61" s="67">
        <v>1304</v>
      </c>
      <c r="J61" s="68">
        <v>89</v>
      </c>
      <c r="K61" s="70">
        <v>1304</v>
      </c>
      <c r="L61" s="58">
        <v>86</v>
      </c>
      <c r="M61" s="61">
        <v>1304</v>
      </c>
      <c r="N61" s="62">
        <v>88</v>
      </c>
      <c r="O61" s="63">
        <v>1304</v>
      </c>
      <c r="P61" s="62">
        <v>87</v>
      </c>
      <c r="Q61" s="63">
        <v>1304</v>
      </c>
      <c r="R61" s="62">
        <v>91</v>
      </c>
      <c r="S61" s="63">
        <v>1304</v>
      </c>
      <c r="T61" s="108">
        <v>92</v>
      </c>
      <c r="U61" s="109">
        <v>1304</v>
      </c>
      <c r="V61" s="114"/>
    </row>
    <row r="62" spans="2:22" ht="15.75" x14ac:dyDescent="0.25">
      <c r="B62" s="64" t="s">
        <v>116</v>
      </c>
      <c r="C62" s="65" t="s">
        <v>117</v>
      </c>
      <c r="D62" s="66">
        <v>91</v>
      </c>
      <c r="E62" s="67">
        <v>503</v>
      </c>
      <c r="F62" s="68">
        <v>97</v>
      </c>
      <c r="G62" s="69">
        <v>512</v>
      </c>
      <c r="H62" s="66">
        <v>103</v>
      </c>
      <c r="I62" s="67">
        <v>511.9</v>
      </c>
      <c r="J62" s="68">
        <v>111</v>
      </c>
      <c r="K62" s="70">
        <v>605</v>
      </c>
      <c r="L62" s="58">
        <v>121</v>
      </c>
      <c r="M62" s="61">
        <v>707.7</v>
      </c>
      <c r="N62" s="62">
        <v>121</v>
      </c>
      <c r="O62" s="63">
        <v>769.4</v>
      </c>
      <c r="P62" s="62">
        <v>121</v>
      </c>
      <c r="Q62" s="63">
        <v>1054</v>
      </c>
      <c r="R62" s="62">
        <v>123</v>
      </c>
      <c r="S62" s="63">
        <v>1229.4000000000001</v>
      </c>
      <c r="T62" s="108">
        <v>126</v>
      </c>
      <c r="U62" s="109">
        <v>1395</v>
      </c>
      <c r="V62" s="114"/>
    </row>
    <row r="63" spans="2:22" ht="15.75" x14ac:dyDescent="0.25">
      <c r="B63" s="64" t="s">
        <v>118</v>
      </c>
      <c r="C63" s="65" t="s">
        <v>119</v>
      </c>
      <c r="D63" s="66">
        <v>68</v>
      </c>
      <c r="E63" s="67">
        <v>949</v>
      </c>
      <c r="F63" s="68">
        <v>73</v>
      </c>
      <c r="G63" s="69">
        <v>971</v>
      </c>
      <c r="H63" s="66">
        <v>79</v>
      </c>
      <c r="I63" s="67">
        <v>915.5</v>
      </c>
      <c r="J63" s="68">
        <v>81</v>
      </c>
      <c r="K63" s="70">
        <v>1099</v>
      </c>
      <c r="L63" s="58">
        <v>86</v>
      </c>
      <c r="M63" s="61">
        <v>1098.5</v>
      </c>
      <c r="N63" s="62">
        <v>94</v>
      </c>
      <c r="O63" s="63">
        <v>1098.5</v>
      </c>
      <c r="P63" s="62">
        <v>94</v>
      </c>
      <c r="Q63" s="63">
        <v>1099</v>
      </c>
      <c r="R63" s="62">
        <v>95</v>
      </c>
      <c r="S63" s="63">
        <v>1098.5</v>
      </c>
      <c r="T63" s="108">
        <v>95</v>
      </c>
      <c r="U63" s="109">
        <v>1098.5</v>
      </c>
      <c r="V63" s="114"/>
    </row>
    <row r="64" spans="2:22" ht="15.75" x14ac:dyDescent="0.25">
      <c r="B64" s="64" t="s">
        <v>120</v>
      </c>
      <c r="C64" s="65" t="s">
        <v>121</v>
      </c>
      <c r="D64" s="66">
        <v>301</v>
      </c>
      <c r="E64" s="67">
        <v>8142</v>
      </c>
      <c r="F64" s="68">
        <v>321</v>
      </c>
      <c r="G64" s="69">
        <v>9040</v>
      </c>
      <c r="H64" s="66">
        <v>328</v>
      </c>
      <c r="I64" s="67">
        <v>9040</v>
      </c>
      <c r="J64" s="68">
        <v>348</v>
      </c>
      <c r="K64" s="70">
        <v>10937</v>
      </c>
      <c r="L64" s="58">
        <v>386</v>
      </c>
      <c r="M64" s="61">
        <v>141717</v>
      </c>
      <c r="N64" s="62">
        <v>392</v>
      </c>
      <c r="O64" s="63">
        <v>143283</v>
      </c>
      <c r="P64" s="62">
        <v>388</v>
      </c>
      <c r="Q64" s="63">
        <v>145869</v>
      </c>
      <c r="R64" s="62">
        <v>388</v>
      </c>
      <c r="S64" s="63">
        <v>145869</v>
      </c>
      <c r="T64" s="108">
        <v>388</v>
      </c>
      <c r="U64" s="109">
        <v>145869</v>
      </c>
      <c r="V64" s="114"/>
    </row>
    <row r="65" spans="2:36" ht="15.75" x14ac:dyDescent="0.25">
      <c r="B65" s="64" t="s">
        <v>122</v>
      </c>
      <c r="C65" s="65" t="s">
        <v>123</v>
      </c>
      <c r="D65" s="66">
        <v>127</v>
      </c>
      <c r="E65" s="67">
        <v>4619</v>
      </c>
      <c r="F65" s="68">
        <v>130</v>
      </c>
      <c r="G65" s="69">
        <v>4670</v>
      </c>
      <c r="H65" s="66">
        <v>135</v>
      </c>
      <c r="I65" s="67">
        <v>4669.8</v>
      </c>
      <c r="J65" s="68">
        <v>136</v>
      </c>
      <c r="K65" s="70">
        <v>4670</v>
      </c>
      <c r="L65" s="58">
        <v>138</v>
      </c>
      <c r="M65" s="61">
        <v>4669.8</v>
      </c>
      <c r="N65" s="62">
        <v>142</v>
      </c>
      <c r="O65" s="63">
        <v>4669.8</v>
      </c>
      <c r="P65" s="62">
        <v>142</v>
      </c>
      <c r="Q65" s="63">
        <v>4670</v>
      </c>
      <c r="R65" s="62">
        <v>143</v>
      </c>
      <c r="S65" s="63">
        <v>4669.8</v>
      </c>
      <c r="T65" s="108">
        <v>142</v>
      </c>
      <c r="U65" s="109">
        <v>4669</v>
      </c>
      <c r="V65" s="114"/>
    </row>
    <row r="66" spans="2:36" ht="15.75" x14ac:dyDescent="0.25">
      <c r="B66" s="64" t="s">
        <v>124</v>
      </c>
      <c r="C66" s="65" t="s">
        <v>125</v>
      </c>
      <c r="D66" s="66">
        <v>74</v>
      </c>
      <c r="E66" s="67">
        <v>1826</v>
      </c>
      <c r="F66" s="68">
        <v>77</v>
      </c>
      <c r="G66" s="69">
        <v>1786</v>
      </c>
      <c r="H66" s="66">
        <v>80</v>
      </c>
      <c r="I66" s="67">
        <v>1785.5</v>
      </c>
      <c r="J66" s="68">
        <v>82</v>
      </c>
      <c r="K66" s="70">
        <v>1803</v>
      </c>
      <c r="L66" s="58">
        <v>86</v>
      </c>
      <c r="M66" s="61">
        <v>1802.8</v>
      </c>
      <c r="N66" s="62">
        <v>87</v>
      </c>
      <c r="O66" s="63">
        <v>1808.8</v>
      </c>
      <c r="P66" s="62">
        <v>92</v>
      </c>
      <c r="Q66" s="63">
        <v>1907</v>
      </c>
      <c r="R66" s="62">
        <v>93</v>
      </c>
      <c r="S66" s="63">
        <v>1910.12</v>
      </c>
      <c r="T66" s="108">
        <v>96</v>
      </c>
      <c r="U66" s="109">
        <v>1950</v>
      </c>
      <c r="V66" s="114"/>
      <c r="AJ66" s="17"/>
    </row>
    <row r="67" spans="2:36" ht="15.75" x14ac:dyDescent="0.25">
      <c r="B67" s="64" t="s">
        <v>126</v>
      </c>
      <c r="C67" s="65" t="s">
        <v>127</v>
      </c>
      <c r="D67" s="66">
        <v>82</v>
      </c>
      <c r="E67" s="67">
        <v>1866</v>
      </c>
      <c r="F67" s="68">
        <v>85</v>
      </c>
      <c r="G67" s="69">
        <v>1866</v>
      </c>
      <c r="H67" s="66">
        <v>87</v>
      </c>
      <c r="I67" s="67">
        <v>1866</v>
      </c>
      <c r="J67" s="68">
        <v>92</v>
      </c>
      <c r="K67" s="70">
        <v>1866</v>
      </c>
      <c r="L67" s="58">
        <v>94</v>
      </c>
      <c r="M67" s="61">
        <v>2112.8000000000002</v>
      </c>
      <c r="N67" s="62">
        <v>95</v>
      </c>
      <c r="O67" s="63">
        <v>2112.5</v>
      </c>
      <c r="P67" s="62">
        <v>95</v>
      </c>
      <c r="Q67" s="63">
        <v>4429</v>
      </c>
      <c r="R67" s="62">
        <v>95</v>
      </c>
      <c r="S67" s="63">
        <v>4429.4799999999996</v>
      </c>
      <c r="T67" s="108">
        <v>96</v>
      </c>
      <c r="U67" s="109">
        <v>4429</v>
      </c>
      <c r="V67" s="114"/>
    </row>
    <row r="68" spans="2:36" ht="15.75" x14ac:dyDescent="0.25">
      <c r="B68" s="64" t="s">
        <v>128</v>
      </c>
      <c r="C68" s="65" t="s">
        <v>129</v>
      </c>
      <c r="D68" s="66">
        <v>62</v>
      </c>
      <c r="E68" s="67">
        <v>757</v>
      </c>
      <c r="F68" s="68">
        <v>62</v>
      </c>
      <c r="G68" s="69">
        <v>757</v>
      </c>
      <c r="H68" s="66">
        <v>64</v>
      </c>
      <c r="I68" s="67">
        <v>757</v>
      </c>
      <c r="J68" s="68">
        <v>70</v>
      </c>
      <c r="K68" s="70">
        <v>890</v>
      </c>
      <c r="L68" s="58">
        <v>81</v>
      </c>
      <c r="M68" s="61">
        <v>2682</v>
      </c>
      <c r="N68" s="62">
        <v>78</v>
      </c>
      <c r="O68" s="63">
        <v>890</v>
      </c>
      <c r="P68" s="62">
        <v>78</v>
      </c>
      <c r="Q68" s="63">
        <v>890</v>
      </c>
      <c r="R68" s="62">
        <v>78</v>
      </c>
      <c r="S68" s="63">
        <v>890</v>
      </c>
      <c r="T68" s="108">
        <v>78</v>
      </c>
      <c r="U68" s="109">
        <v>890</v>
      </c>
      <c r="V68" s="114"/>
    </row>
    <row r="69" spans="2:36" ht="15.75" x14ac:dyDescent="0.25">
      <c r="B69" s="64" t="s">
        <v>130</v>
      </c>
      <c r="C69" s="65" t="s">
        <v>131</v>
      </c>
      <c r="D69" s="66">
        <v>14</v>
      </c>
      <c r="E69" s="67">
        <v>70736</v>
      </c>
      <c r="F69" s="68">
        <v>14</v>
      </c>
      <c r="G69" s="69">
        <v>70736</v>
      </c>
      <c r="H69" s="66">
        <v>16</v>
      </c>
      <c r="I69" s="67">
        <v>70736</v>
      </c>
      <c r="J69" s="68">
        <v>21</v>
      </c>
      <c r="K69" s="70">
        <v>70603</v>
      </c>
      <c r="L69" s="58">
        <v>21</v>
      </c>
      <c r="M69" s="61">
        <v>67206</v>
      </c>
      <c r="N69" s="62">
        <v>23</v>
      </c>
      <c r="O69" s="63">
        <v>67206</v>
      </c>
      <c r="P69" s="62">
        <v>23</v>
      </c>
      <c r="Q69" s="63">
        <v>67206</v>
      </c>
      <c r="R69" s="62">
        <v>23</v>
      </c>
      <c r="S69" s="63">
        <v>67206</v>
      </c>
      <c r="T69" s="108">
        <v>24</v>
      </c>
      <c r="U69" s="109">
        <v>67206</v>
      </c>
      <c r="V69" s="114"/>
    </row>
    <row r="70" spans="2:36" ht="15.75" x14ac:dyDescent="0.25">
      <c r="B70" s="64" t="s">
        <v>132</v>
      </c>
      <c r="C70" s="65" t="s">
        <v>133</v>
      </c>
      <c r="D70" s="66">
        <v>27</v>
      </c>
      <c r="E70" s="67">
        <v>184</v>
      </c>
      <c r="F70" s="68">
        <v>25</v>
      </c>
      <c r="G70" s="69">
        <v>184</v>
      </c>
      <c r="H70" s="66">
        <v>26</v>
      </c>
      <c r="I70" s="67">
        <v>184</v>
      </c>
      <c r="J70" s="68">
        <v>26</v>
      </c>
      <c r="K70" s="70">
        <v>184</v>
      </c>
      <c r="L70" s="58">
        <v>38</v>
      </c>
      <c r="M70" s="61">
        <v>184</v>
      </c>
      <c r="N70" s="62">
        <v>45</v>
      </c>
      <c r="O70" s="63">
        <v>184</v>
      </c>
      <c r="P70" s="62">
        <v>43</v>
      </c>
      <c r="Q70" s="63">
        <v>184</v>
      </c>
      <c r="R70" s="62">
        <v>43</v>
      </c>
      <c r="S70" s="63">
        <v>214</v>
      </c>
      <c r="T70" s="108">
        <v>44</v>
      </c>
      <c r="U70" s="109">
        <v>214</v>
      </c>
      <c r="V70" s="114"/>
    </row>
    <row r="71" spans="2:36" ht="15.75" x14ac:dyDescent="0.25">
      <c r="B71" s="64" t="s">
        <v>134</v>
      </c>
      <c r="C71" s="65" t="s">
        <v>135</v>
      </c>
      <c r="D71" s="66">
        <v>98</v>
      </c>
      <c r="E71" s="67">
        <v>1013</v>
      </c>
      <c r="F71" s="68">
        <v>100</v>
      </c>
      <c r="G71" s="69">
        <v>1027</v>
      </c>
      <c r="H71" s="66">
        <v>102</v>
      </c>
      <c r="I71" s="67">
        <v>1006.5</v>
      </c>
      <c r="J71" s="68">
        <v>107</v>
      </c>
      <c r="K71" s="70">
        <v>1047</v>
      </c>
      <c r="L71" s="58">
        <v>107</v>
      </c>
      <c r="M71" s="61">
        <v>1047.3800000000001</v>
      </c>
      <c r="N71" s="62">
        <v>108</v>
      </c>
      <c r="O71" s="63">
        <v>1163.5999999999999</v>
      </c>
      <c r="P71" s="62">
        <v>106</v>
      </c>
      <c r="Q71" s="63">
        <v>1163</v>
      </c>
      <c r="R71" s="62">
        <v>106</v>
      </c>
      <c r="S71" s="63">
        <v>1163.28</v>
      </c>
      <c r="T71" s="108">
        <v>106</v>
      </c>
      <c r="U71" s="109">
        <v>1183</v>
      </c>
      <c r="V71" s="114"/>
    </row>
    <row r="72" spans="2:36" ht="15.75" x14ac:dyDescent="0.25">
      <c r="B72" s="64" t="s">
        <v>136</v>
      </c>
      <c r="C72" s="65" t="s">
        <v>137</v>
      </c>
      <c r="D72" s="66">
        <v>79</v>
      </c>
      <c r="E72" s="67">
        <v>3708</v>
      </c>
      <c r="F72" s="68">
        <v>88</v>
      </c>
      <c r="G72" s="69">
        <v>4120</v>
      </c>
      <c r="H72" s="66">
        <v>87</v>
      </c>
      <c r="I72" s="67">
        <v>3680</v>
      </c>
      <c r="J72" s="68">
        <v>88</v>
      </c>
      <c r="K72" s="70">
        <v>3680</v>
      </c>
      <c r="L72" s="58">
        <v>94</v>
      </c>
      <c r="M72" s="61">
        <v>3932.6</v>
      </c>
      <c r="N72" s="62">
        <v>96</v>
      </c>
      <c r="O72" s="63">
        <v>3932.6</v>
      </c>
      <c r="P72" s="62">
        <v>96</v>
      </c>
      <c r="Q72" s="63">
        <v>3932</v>
      </c>
      <c r="R72" s="62">
        <v>97</v>
      </c>
      <c r="S72" s="63">
        <v>3931.9</v>
      </c>
      <c r="T72" s="108">
        <v>99</v>
      </c>
      <c r="U72" s="109">
        <v>4062</v>
      </c>
      <c r="V72" s="114"/>
    </row>
    <row r="73" spans="2:36" ht="15.75" x14ac:dyDescent="0.25">
      <c r="B73" s="64" t="s">
        <v>138</v>
      </c>
      <c r="C73" s="65" t="s">
        <v>139</v>
      </c>
      <c r="D73" s="66">
        <v>73</v>
      </c>
      <c r="E73" s="67">
        <v>8432</v>
      </c>
      <c r="F73" s="68">
        <v>95</v>
      </c>
      <c r="G73" s="69">
        <v>8675</v>
      </c>
      <c r="H73" s="66">
        <v>95</v>
      </c>
      <c r="I73" s="67">
        <v>8674.5</v>
      </c>
      <c r="J73" s="68">
        <v>95</v>
      </c>
      <c r="K73" s="70">
        <v>8705</v>
      </c>
      <c r="L73" s="58">
        <v>111</v>
      </c>
      <c r="M73" s="61">
        <v>9142.4</v>
      </c>
      <c r="N73" s="62">
        <v>123</v>
      </c>
      <c r="O73" s="63">
        <v>9476.4</v>
      </c>
      <c r="P73" s="62">
        <v>125</v>
      </c>
      <c r="Q73" s="63">
        <v>9545</v>
      </c>
      <c r="R73" s="62">
        <v>125</v>
      </c>
      <c r="S73" s="63">
        <v>9545</v>
      </c>
      <c r="T73" s="108">
        <v>125</v>
      </c>
      <c r="U73" s="109">
        <v>9545</v>
      </c>
      <c r="V73" s="114"/>
    </row>
    <row r="74" spans="2:36" ht="15.75" x14ac:dyDescent="0.25">
      <c r="B74" s="64" t="s">
        <v>140</v>
      </c>
      <c r="C74" s="65" t="s">
        <v>141</v>
      </c>
      <c r="D74" s="66">
        <v>73</v>
      </c>
      <c r="E74" s="67">
        <v>1005</v>
      </c>
      <c r="F74" s="68">
        <v>74</v>
      </c>
      <c r="G74" s="69">
        <v>1005</v>
      </c>
      <c r="H74" s="66">
        <v>77</v>
      </c>
      <c r="I74" s="67">
        <v>1188</v>
      </c>
      <c r="J74" s="68">
        <v>83</v>
      </c>
      <c r="K74" s="70">
        <v>1227</v>
      </c>
      <c r="L74" s="58">
        <v>94</v>
      </c>
      <c r="M74" s="61">
        <v>1767</v>
      </c>
      <c r="N74" s="62">
        <v>101</v>
      </c>
      <c r="O74" s="63">
        <v>1832</v>
      </c>
      <c r="P74" s="62">
        <v>101</v>
      </c>
      <c r="Q74" s="63">
        <v>1832</v>
      </c>
      <c r="R74" s="62">
        <v>102</v>
      </c>
      <c r="S74" s="63">
        <v>1842</v>
      </c>
      <c r="T74" s="108">
        <v>106</v>
      </c>
      <c r="U74" s="109">
        <v>1846</v>
      </c>
      <c r="V74" s="114"/>
    </row>
    <row r="75" spans="2:36" ht="15.75" x14ac:dyDescent="0.25">
      <c r="B75" s="64" t="s">
        <v>142</v>
      </c>
      <c r="C75" s="65" t="s">
        <v>143</v>
      </c>
      <c r="D75" s="66">
        <v>91</v>
      </c>
      <c r="E75" s="67">
        <v>230</v>
      </c>
      <c r="F75" s="68">
        <v>100</v>
      </c>
      <c r="G75" s="69">
        <v>230</v>
      </c>
      <c r="H75" s="66">
        <v>116</v>
      </c>
      <c r="I75" s="67">
        <v>230</v>
      </c>
      <c r="J75" s="68">
        <v>113</v>
      </c>
      <c r="K75" s="70">
        <v>230</v>
      </c>
      <c r="L75" s="58">
        <v>117</v>
      </c>
      <c r="M75" s="61">
        <v>230</v>
      </c>
      <c r="N75" s="62">
        <v>121</v>
      </c>
      <c r="O75" s="63">
        <v>290</v>
      </c>
      <c r="P75" s="62">
        <v>124</v>
      </c>
      <c r="Q75" s="63">
        <v>290</v>
      </c>
      <c r="R75" s="62">
        <v>126</v>
      </c>
      <c r="S75" s="63">
        <v>290</v>
      </c>
      <c r="T75" s="108">
        <v>126</v>
      </c>
      <c r="U75" s="109">
        <v>290</v>
      </c>
      <c r="V75" s="114"/>
    </row>
    <row r="76" spans="2:36" ht="15.75" x14ac:dyDescent="0.25">
      <c r="B76" s="64" t="s">
        <v>144</v>
      </c>
      <c r="C76" s="65" t="s">
        <v>145</v>
      </c>
      <c r="D76" s="66">
        <v>56</v>
      </c>
      <c r="E76" s="67">
        <v>1205</v>
      </c>
      <c r="F76" s="68">
        <v>65</v>
      </c>
      <c r="G76" s="69">
        <v>1205</v>
      </c>
      <c r="H76" s="66">
        <v>65</v>
      </c>
      <c r="I76" s="67">
        <v>1205</v>
      </c>
      <c r="J76" s="68">
        <v>67</v>
      </c>
      <c r="K76" s="70">
        <v>1205</v>
      </c>
      <c r="L76" s="58">
        <v>68</v>
      </c>
      <c r="M76" s="61">
        <v>1205</v>
      </c>
      <c r="N76" s="62">
        <v>68</v>
      </c>
      <c r="O76" s="63">
        <v>1205</v>
      </c>
      <c r="P76" s="62">
        <v>68</v>
      </c>
      <c r="Q76" s="63">
        <v>1205</v>
      </c>
      <c r="R76" s="62">
        <v>70</v>
      </c>
      <c r="S76" s="63">
        <v>1205</v>
      </c>
      <c r="T76" s="108">
        <v>70</v>
      </c>
      <c r="U76" s="109">
        <v>1205</v>
      </c>
      <c r="V76" s="114"/>
    </row>
    <row r="77" spans="2:36" ht="15.75" x14ac:dyDescent="0.25">
      <c r="B77" s="64" t="s">
        <v>146</v>
      </c>
      <c r="C77" s="65" t="s">
        <v>147</v>
      </c>
      <c r="D77" s="66">
        <v>35</v>
      </c>
      <c r="E77" s="67">
        <v>713</v>
      </c>
      <c r="F77" s="68">
        <v>38</v>
      </c>
      <c r="G77" s="69">
        <v>713</v>
      </c>
      <c r="H77" s="66">
        <v>40</v>
      </c>
      <c r="I77" s="67">
        <v>713.5</v>
      </c>
      <c r="J77" s="68">
        <v>42</v>
      </c>
      <c r="K77" s="70">
        <v>714</v>
      </c>
      <c r="L77" s="58">
        <v>45</v>
      </c>
      <c r="M77" s="61">
        <v>713.5</v>
      </c>
      <c r="N77" s="62">
        <v>45</v>
      </c>
      <c r="O77" s="63">
        <v>713.5</v>
      </c>
      <c r="P77" s="62">
        <v>46</v>
      </c>
      <c r="Q77" s="63">
        <v>714</v>
      </c>
      <c r="R77" s="62">
        <v>46</v>
      </c>
      <c r="S77" s="63">
        <v>713.5</v>
      </c>
      <c r="T77" s="108">
        <v>46</v>
      </c>
      <c r="U77" s="109">
        <v>713.5</v>
      </c>
      <c r="V77" s="114"/>
    </row>
    <row r="78" spans="2:36" ht="15.75" x14ac:dyDescent="0.25">
      <c r="B78" s="64" t="s">
        <v>148</v>
      </c>
      <c r="C78" s="65" t="s">
        <v>149</v>
      </c>
      <c r="D78" s="66">
        <v>15</v>
      </c>
      <c r="E78" s="67">
        <v>163</v>
      </c>
      <c r="F78" s="68">
        <v>15</v>
      </c>
      <c r="G78" s="69">
        <v>163</v>
      </c>
      <c r="H78" s="66">
        <v>15</v>
      </c>
      <c r="I78" s="67">
        <v>163.19999999999999</v>
      </c>
      <c r="J78" s="68">
        <v>15</v>
      </c>
      <c r="K78" s="70">
        <v>163</v>
      </c>
      <c r="L78" s="58">
        <v>15</v>
      </c>
      <c r="M78" s="61">
        <v>163.19999999999999</v>
      </c>
      <c r="N78" s="62">
        <v>15</v>
      </c>
      <c r="O78" s="63">
        <v>163.19999999999999</v>
      </c>
      <c r="P78" s="62">
        <v>16</v>
      </c>
      <c r="Q78" s="63">
        <v>163</v>
      </c>
      <c r="R78" s="62">
        <v>16</v>
      </c>
      <c r="S78" s="63">
        <v>163</v>
      </c>
      <c r="T78" s="108">
        <v>16</v>
      </c>
      <c r="U78" s="109">
        <v>163</v>
      </c>
      <c r="V78" s="114"/>
    </row>
    <row r="79" spans="2:36" ht="15.75" x14ac:dyDescent="0.25">
      <c r="B79" s="64" t="s">
        <v>150</v>
      </c>
      <c r="C79" s="65" t="s">
        <v>151</v>
      </c>
      <c r="D79" s="66">
        <v>36</v>
      </c>
      <c r="E79" s="67">
        <v>4006</v>
      </c>
      <c r="F79" s="68">
        <v>42</v>
      </c>
      <c r="G79" s="69">
        <v>4013</v>
      </c>
      <c r="H79" s="66">
        <v>44</v>
      </c>
      <c r="I79" s="67">
        <v>4013</v>
      </c>
      <c r="J79" s="68">
        <v>47</v>
      </c>
      <c r="K79" s="70">
        <v>4013</v>
      </c>
      <c r="L79" s="58">
        <v>50</v>
      </c>
      <c r="M79" s="61">
        <v>4013</v>
      </c>
      <c r="N79" s="62">
        <v>52</v>
      </c>
      <c r="O79" s="63">
        <v>4013</v>
      </c>
      <c r="P79" s="62">
        <v>51</v>
      </c>
      <c r="Q79" s="63">
        <v>4013</v>
      </c>
      <c r="R79" s="62">
        <v>51</v>
      </c>
      <c r="S79" s="63">
        <v>4013</v>
      </c>
      <c r="T79" s="108">
        <v>51</v>
      </c>
      <c r="U79" s="109">
        <v>4013</v>
      </c>
      <c r="V79" s="114"/>
    </row>
    <row r="80" spans="2:36" ht="15.75" x14ac:dyDescent="0.25">
      <c r="B80" s="64" t="s">
        <v>152</v>
      </c>
      <c r="C80" s="65" t="s">
        <v>153</v>
      </c>
      <c r="D80" s="66">
        <v>40</v>
      </c>
      <c r="E80" s="67">
        <v>945</v>
      </c>
      <c r="F80" s="68">
        <v>45</v>
      </c>
      <c r="G80" s="69">
        <v>2118</v>
      </c>
      <c r="H80" s="66">
        <v>49</v>
      </c>
      <c r="I80" s="67">
        <v>2118</v>
      </c>
      <c r="J80" s="68">
        <v>50</v>
      </c>
      <c r="K80" s="70">
        <v>2118</v>
      </c>
      <c r="L80" s="58">
        <v>53</v>
      </c>
      <c r="M80" s="61">
        <v>2118</v>
      </c>
      <c r="N80" s="62">
        <v>59</v>
      </c>
      <c r="O80" s="63">
        <v>2131.8000000000002</v>
      </c>
      <c r="P80" s="62">
        <v>60</v>
      </c>
      <c r="Q80" s="63">
        <v>2132</v>
      </c>
      <c r="R80" s="62">
        <v>60</v>
      </c>
      <c r="S80" s="63">
        <v>2131.8000000000002</v>
      </c>
      <c r="T80" s="108">
        <v>60</v>
      </c>
      <c r="U80" s="109">
        <v>2131.8000000000002</v>
      </c>
      <c r="V80" s="114"/>
    </row>
    <row r="81" spans="2:42" ht="15.75" x14ac:dyDescent="0.25">
      <c r="B81" s="64" t="s">
        <v>154</v>
      </c>
      <c r="C81" s="65" t="s">
        <v>155</v>
      </c>
      <c r="D81" s="66">
        <v>4</v>
      </c>
      <c r="E81" s="67">
        <v>10</v>
      </c>
      <c r="F81" s="68">
        <v>4</v>
      </c>
      <c r="G81" s="69">
        <v>10</v>
      </c>
      <c r="H81" s="66">
        <v>5</v>
      </c>
      <c r="I81" s="67">
        <v>10</v>
      </c>
      <c r="J81" s="68">
        <v>5</v>
      </c>
      <c r="K81" s="70">
        <v>10</v>
      </c>
      <c r="L81" s="58">
        <v>9</v>
      </c>
      <c r="M81" s="61">
        <v>10</v>
      </c>
      <c r="N81" s="62">
        <v>9</v>
      </c>
      <c r="O81" s="63">
        <v>10</v>
      </c>
      <c r="P81" s="62">
        <v>10</v>
      </c>
      <c r="Q81" s="63">
        <v>10</v>
      </c>
      <c r="R81" s="62">
        <v>10</v>
      </c>
      <c r="S81" s="63">
        <v>10</v>
      </c>
      <c r="T81" s="108">
        <v>10</v>
      </c>
      <c r="U81" s="109">
        <v>10</v>
      </c>
      <c r="V81" s="114"/>
    </row>
    <row r="82" spans="2:42" ht="15.75" x14ac:dyDescent="0.25">
      <c r="B82" s="64" t="s">
        <v>156</v>
      </c>
      <c r="C82" s="65" t="s">
        <v>157</v>
      </c>
      <c r="D82" s="66">
        <v>9</v>
      </c>
      <c r="E82" s="67">
        <v>5580</v>
      </c>
      <c r="F82" s="68">
        <v>9</v>
      </c>
      <c r="G82" s="69">
        <v>5580</v>
      </c>
      <c r="H82" s="66">
        <v>9</v>
      </c>
      <c r="I82" s="67">
        <v>5580</v>
      </c>
      <c r="J82" s="68">
        <v>11</v>
      </c>
      <c r="K82" s="70">
        <v>5615</v>
      </c>
      <c r="L82" s="58">
        <v>15</v>
      </c>
      <c r="M82" s="61">
        <v>5615</v>
      </c>
      <c r="N82" s="62">
        <v>15</v>
      </c>
      <c r="O82" s="63">
        <v>5615</v>
      </c>
      <c r="P82" s="62">
        <v>15</v>
      </c>
      <c r="Q82" s="63">
        <v>5615</v>
      </c>
      <c r="R82" s="62">
        <v>16</v>
      </c>
      <c r="S82" s="63">
        <v>5615</v>
      </c>
      <c r="T82" s="108">
        <v>17</v>
      </c>
      <c r="U82" s="109">
        <v>5615</v>
      </c>
      <c r="V82" s="114"/>
    </row>
    <row r="83" spans="2:42" ht="15.75" x14ac:dyDescent="0.25">
      <c r="B83" s="64" t="s">
        <v>158</v>
      </c>
      <c r="C83" s="65" t="s">
        <v>159</v>
      </c>
      <c r="D83" s="66">
        <v>74</v>
      </c>
      <c r="E83" s="67">
        <v>582</v>
      </c>
      <c r="F83" s="68">
        <v>74</v>
      </c>
      <c r="G83" s="69">
        <v>582</v>
      </c>
      <c r="H83" s="66">
        <v>87</v>
      </c>
      <c r="I83" s="67">
        <v>622</v>
      </c>
      <c r="J83" s="68">
        <v>89</v>
      </c>
      <c r="K83" s="70">
        <v>622</v>
      </c>
      <c r="L83" s="58">
        <v>95</v>
      </c>
      <c r="M83" s="61">
        <v>622</v>
      </c>
      <c r="N83" s="62">
        <v>98</v>
      </c>
      <c r="O83" s="63">
        <v>622</v>
      </c>
      <c r="P83" s="62">
        <v>98</v>
      </c>
      <c r="Q83" s="63">
        <v>622</v>
      </c>
      <c r="R83" s="62">
        <v>98</v>
      </c>
      <c r="S83" s="63">
        <v>672</v>
      </c>
      <c r="T83" s="108">
        <v>98</v>
      </c>
      <c r="U83" s="109">
        <v>672</v>
      </c>
      <c r="V83" s="114"/>
    </row>
    <row r="84" spans="2:42" ht="15.75" x14ac:dyDescent="0.25">
      <c r="B84" s="64" t="s">
        <v>160</v>
      </c>
      <c r="C84" s="65" t="s">
        <v>161</v>
      </c>
      <c r="D84" s="66">
        <v>30</v>
      </c>
      <c r="E84" s="67">
        <v>18</v>
      </c>
      <c r="F84" s="68">
        <v>30</v>
      </c>
      <c r="G84" s="69">
        <v>18</v>
      </c>
      <c r="H84" s="66">
        <v>30</v>
      </c>
      <c r="I84" s="67">
        <v>18</v>
      </c>
      <c r="J84" s="68">
        <v>48</v>
      </c>
      <c r="K84" s="70">
        <v>18</v>
      </c>
      <c r="L84" s="58">
        <v>47</v>
      </c>
      <c r="M84" s="61">
        <v>18</v>
      </c>
      <c r="N84" s="62">
        <v>47</v>
      </c>
      <c r="O84" s="63">
        <v>18</v>
      </c>
      <c r="P84" s="62">
        <v>47</v>
      </c>
      <c r="Q84" s="63">
        <v>18</v>
      </c>
      <c r="R84" s="62">
        <v>47</v>
      </c>
      <c r="S84" s="63">
        <v>18</v>
      </c>
      <c r="T84" s="108">
        <v>49</v>
      </c>
      <c r="U84" s="109">
        <v>18</v>
      </c>
      <c r="V84" s="114"/>
    </row>
    <row r="85" spans="2:42" ht="15.75" x14ac:dyDescent="0.25">
      <c r="B85" s="64" t="s">
        <v>162</v>
      </c>
      <c r="C85" s="65" t="s">
        <v>163</v>
      </c>
      <c r="D85" s="66">
        <v>22</v>
      </c>
      <c r="E85" s="67">
        <v>278</v>
      </c>
      <c r="F85" s="68">
        <v>22</v>
      </c>
      <c r="G85" s="69">
        <v>278</v>
      </c>
      <c r="H85" s="66">
        <v>24</v>
      </c>
      <c r="I85" s="67">
        <v>278</v>
      </c>
      <c r="J85" s="68">
        <v>24</v>
      </c>
      <c r="K85" s="70">
        <v>278</v>
      </c>
      <c r="L85" s="58">
        <v>25</v>
      </c>
      <c r="M85" s="61">
        <v>278</v>
      </c>
      <c r="N85" s="62">
        <v>25</v>
      </c>
      <c r="O85" s="63">
        <v>278</v>
      </c>
      <c r="P85" s="62">
        <v>23</v>
      </c>
      <c r="Q85" s="63">
        <v>278</v>
      </c>
      <c r="R85" s="62">
        <v>23</v>
      </c>
      <c r="S85" s="63">
        <v>278</v>
      </c>
      <c r="T85" s="108">
        <v>23</v>
      </c>
      <c r="U85" s="109">
        <v>278</v>
      </c>
      <c r="V85" s="114"/>
    </row>
    <row r="86" spans="2:42" ht="15.75" x14ac:dyDescent="0.25">
      <c r="B86" s="64" t="s">
        <v>164</v>
      </c>
      <c r="C86" s="65" t="s">
        <v>165</v>
      </c>
      <c r="D86" s="66">
        <v>17</v>
      </c>
      <c r="E86" s="67"/>
      <c r="F86" s="68">
        <v>17</v>
      </c>
      <c r="G86" s="69"/>
      <c r="H86" s="66">
        <v>17</v>
      </c>
      <c r="I86" s="67"/>
      <c r="J86" s="68">
        <v>33</v>
      </c>
      <c r="K86" s="70"/>
      <c r="L86" s="58">
        <v>33</v>
      </c>
      <c r="M86" s="61"/>
      <c r="N86" s="62">
        <v>33</v>
      </c>
      <c r="O86" s="63"/>
      <c r="P86" s="62">
        <v>35</v>
      </c>
      <c r="Q86" s="63">
        <v>20</v>
      </c>
      <c r="R86" s="62">
        <v>36</v>
      </c>
      <c r="S86" s="63">
        <v>20</v>
      </c>
      <c r="T86" s="108">
        <v>40</v>
      </c>
      <c r="U86" s="109">
        <v>24</v>
      </c>
      <c r="V86" s="114"/>
    </row>
    <row r="87" spans="2:42" ht="16.5" thickBot="1" x14ac:dyDescent="0.3">
      <c r="B87" s="72" t="s">
        <v>166</v>
      </c>
      <c r="C87" s="73" t="s">
        <v>167</v>
      </c>
      <c r="D87" s="74">
        <v>25</v>
      </c>
      <c r="E87" s="75">
        <v>25</v>
      </c>
      <c r="F87" s="76">
        <v>31</v>
      </c>
      <c r="G87" s="77">
        <v>36</v>
      </c>
      <c r="H87" s="74">
        <v>29</v>
      </c>
      <c r="I87" s="75">
        <v>42</v>
      </c>
      <c r="J87" s="76">
        <v>27</v>
      </c>
      <c r="K87" s="78">
        <v>42</v>
      </c>
      <c r="L87" s="79">
        <v>28</v>
      </c>
      <c r="M87" s="80">
        <v>44</v>
      </c>
      <c r="N87" s="81">
        <v>31</v>
      </c>
      <c r="O87" s="82">
        <v>44</v>
      </c>
      <c r="P87" s="81">
        <v>31</v>
      </c>
      <c r="Q87" s="82">
        <v>44</v>
      </c>
      <c r="R87" s="81">
        <v>31</v>
      </c>
      <c r="S87" s="82">
        <v>44</v>
      </c>
      <c r="T87" s="110">
        <v>31</v>
      </c>
      <c r="U87" s="111">
        <v>44</v>
      </c>
      <c r="V87" s="114"/>
    </row>
    <row r="88" spans="2:42" x14ac:dyDescent="0.25">
      <c r="B88" s="18" t="s">
        <v>168</v>
      </c>
      <c r="V88" s="114"/>
    </row>
    <row r="89" spans="2:42" x14ac:dyDescent="0.25">
      <c r="B89" s="19" t="s">
        <v>1</v>
      </c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V89" s="114"/>
    </row>
    <row r="91" spans="2:42" x14ac:dyDescent="0.25">
      <c r="Y91" s="112"/>
      <c r="Z91" s="112"/>
      <c r="AA91" s="112"/>
      <c r="AB91" s="112"/>
      <c r="AC91" s="112"/>
      <c r="AD91" s="112"/>
      <c r="AE91" s="11"/>
      <c r="AF91" s="11"/>
      <c r="AG91" s="11"/>
      <c r="AH91" s="11"/>
      <c r="AI91" s="11"/>
      <c r="AJ91" s="11"/>
      <c r="AK91" s="11"/>
      <c r="AL91" s="11"/>
      <c r="AM91" s="11"/>
      <c r="AN91" s="11"/>
      <c r="AO91" s="11"/>
      <c r="AP91" s="11"/>
    </row>
    <row r="92" spans="2:42" x14ac:dyDescent="0.25">
      <c r="Y92" s="112"/>
      <c r="Z92" s="112"/>
      <c r="AA92" s="112"/>
      <c r="AB92" s="112"/>
      <c r="AC92" s="112"/>
      <c r="AD92" s="112"/>
      <c r="AE92" s="11"/>
      <c r="AF92" s="11"/>
      <c r="AG92" s="11"/>
      <c r="AH92" s="11"/>
      <c r="AI92" s="11"/>
      <c r="AJ92" s="11"/>
      <c r="AK92" s="11"/>
      <c r="AL92" s="11"/>
      <c r="AM92" s="11"/>
      <c r="AN92" s="11"/>
      <c r="AO92" s="11"/>
      <c r="AP92" s="11"/>
    </row>
    <row r="93" spans="2:42" x14ac:dyDescent="0.25">
      <c r="Y93" s="112"/>
      <c r="Z93" s="112"/>
      <c r="AA93" s="112"/>
      <c r="AB93" s="112"/>
      <c r="AC93" s="112"/>
      <c r="AD93" s="112"/>
      <c r="AE93" s="11"/>
      <c r="AF93" s="11"/>
      <c r="AG93" s="11"/>
      <c r="AH93" s="11"/>
      <c r="AI93" s="11"/>
      <c r="AJ93" s="11"/>
      <c r="AK93" s="11"/>
      <c r="AL93" s="11"/>
      <c r="AM93" s="11"/>
      <c r="AN93" s="11"/>
      <c r="AO93" s="11"/>
      <c r="AP93" s="11"/>
    </row>
    <row r="94" spans="2:42" x14ac:dyDescent="0.25">
      <c r="Y94" s="112"/>
      <c r="Z94" s="112"/>
      <c r="AA94" s="20"/>
      <c r="AB94" s="112"/>
      <c r="AC94" s="112"/>
      <c r="AD94" s="112"/>
      <c r="AE94" s="11"/>
      <c r="AF94" s="11"/>
      <c r="AG94" s="20"/>
      <c r="AH94" s="11"/>
      <c r="AI94" s="11"/>
      <c r="AJ94" s="11"/>
      <c r="AK94" s="11"/>
      <c r="AL94" s="11"/>
      <c r="AM94" s="11"/>
      <c r="AN94" s="11"/>
      <c r="AO94" s="11"/>
      <c r="AP94" s="11"/>
    </row>
    <row r="95" spans="2:42" ht="21" x14ac:dyDescent="0.25">
      <c r="Y95" s="112"/>
      <c r="Z95" s="112"/>
      <c r="AA95" s="115"/>
      <c r="AB95" s="115"/>
      <c r="AC95" s="115"/>
      <c r="AD95" s="116"/>
      <c r="AE95" s="21"/>
      <c r="AF95" s="11"/>
      <c r="AG95" s="92"/>
      <c r="AH95" s="92"/>
      <c r="AI95" s="92"/>
      <c r="AJ95" s="21"/>
      <c r="AK95" s="21"/>
      <c r="AL95" s="11"/>
      <c r="AM95" s="11"/>
      <c r="AN95" s="11"/>
      <c r="AO95" s="11"/>
      <c r="AP95" s="11"/>
    </row>
    <row r="96" spans="2:42" ht="21" x14ac:dyDescent="0.25">
      <c r="Y96" s="112"/>
      <c r="Z96" s="112"/>
      <c r="AA96" s="115"/>
      <c r="AB96" s="115"/>
      <c r="AC96" s="115"/>
      <c r="AD96" s="116"/>
      <c r="AE96" s="21"/>
      <c r="AF96" s="11"/>
      <c r="AG96" s="92"/>
      <c r="AH96" s="92"/>
      <c r="AI96" s="92"/>
      <c r="AJ96" s="21"/>
      <c r="AK96" s="21"/>
      <c r="AL96" s="11"/>
      <c r="AM96" s="11"/>
      <c r="AN96" s="11"/>
      <c r="AO96" s="11"/>
      <c r="AP96" s="11"/>
    </row>
    <row r="97" spans="25:42" ht="21" x14ac:dyDescent="0.25">
      <c r="Y97" s="112"/>
      <c r="Z97" s="112"/>
      <c r="AA97" s="115"/>
      <c r="AB97" s="115"/>
      <c r="AC97" s="115"/>
      <c r="AD97" s="116"/>
      <c r="AE97" s="21"/>
      <c r="AF97" s="11"/>
      <c r="AG97" s="92"/>
      <c r="AH97" s="92"/>
      <c r="AI97" s="92"/>
      <c r="AJ97" s="21"/>
      <c r="AK97" s="21"/>
      <c r="AL97" s="11"/>
      <c r="AM97" s="11"/>
      <c r="AN97" s="11"/>
      <c r="AO97" s="11"/>
      <c r="AP97" s="11"/>
    </row>
    <row r="98" spans="25:42" ht="21" x14ac:dyDescent="0.25">
      <c r="Y98" s="112"/>
      <c r="Z98" s="112"/>
      <c r="AA98" s="115"/>
      <c r="AB98" s="115"/>
      <c r="AC98" s="115"/>
      <c r="AD98" s="116"/>
      <c r="AE98" s="21"/>
      <c r="AF98" s="11"/>
      <c r="AG98" s="92"/>
      <c r="AH98" s="92"/>
      <c r="AI98" s="92"/>
      <c r="AJ98" s="21"/>
      <c r="AK98" s="21"/>
      <c r="AL98" s="11"/>
      <c r="AM98" s="11"/>
      <c r="AN98" s="11"/>
      <c r="AO98" s="11"/>
      <c r="AP98" s="11"/>
    </row>
    <row r="99" spans="25:42" ht="21" x14ac:dyDescent="0.25">
      <c r="Y99" s="112"/>
      <c r="Z99" s="112"/>
      <c r="AA99" s="115"/>
      <c r="AB99" s="115"/>
      <c r="AC99" s="115"/>
      <c r="AD99" s="116"/>
      <c r="AE99" s="21"/>
      <c r="AF99" s="11"/>
      <c r="AG99" s="92"/>
      <c r="AH99" s="92"/>
      <c r="AI99" s="92"/>
      <c r="AJ99" s="21"/>
      <c r="AK99" s="21"/>
      <c r="AL99" s="11"/>
      <c r="AM99" s="11"/>
      <c r="AN99" s="11"/>
      <c r="AO99" s="11"/>
      <c r="AP99" s="11"/>
    </row>
    <row r="100" spans="25:42" ht="21" x14ac:dyDescent="0.25">
      <c r="Y100" s="112"/>
      <c r="Z100" s="112"/>
      <c r="AA100" s="115"/>
      <c r="AB100" s="115"/>
      <c r="AC100" s="115"/>
      <c r="AD100" s="116"/>
      <c r="AE100" s="21"/>
      <c r="AF100" s="11"/>
      <c r="AG100" s="92"/>
      <c r="AH100" s="92"/>
      <c r="AI100" s="92"/>
      <c r="AJ100" s="21"/>
      <c r="AK100" s="21"/>
      <c r="AL100" s="11"/>
      <c r="AM100" s="11"/>
      <c r="AN100" s="11"/>
      <c r="AO100" s="11"/>
      <c r="AP100" s="11"/>
    </row>
    <row r="101" spans="25:42" ht="21" x14ac:dyDescent="0.25">
      <c r="Y101" s="112"/>
      <c r="Z101" s="112"/>
      <c r="AA101" s="115"/>
      <c r="AB101" s="115"/>
      <c r="AC101" s="115"/>
      <c r="AD101" s="116"/>
      <c r="AE101" s="21"/>
      <c r="AF101" s="11"/>
      <c r="AG101" s="92"/>
      <c r="AH101" s="92"/>
      <c r="AI101" s="92"/>
      <c r="AJ101" s="21"/>
      <c r="AK101" s="21"/>
      <c r="AL101" s="11"/>
      <c r="AM101" s="11"/>
      <c r="AN101" s="11"/>
      <c r="AO101" s="11"/>
      <c r="AP101" s="11"/>
    </row>
    <row r="102" spans="25:42" ht="21" x14ac:dyDescent="0.25">
      <c r="Y102" s="112"/>
      <c r="Z102" s="112"/>
      <c r="AA102" s="115"/>
      <c r="AB102" s="115"/>
      <c r="AC102" s="115"/>
      <c r="AD102" s="116"/>
      <c r="AE102" s="21"/>
      <c r="AF102" s="11"/>
      <c r="AG102" s="92"/>
      <c r="AH102" s="92"/>
      <c r="AI102" s="92"/>
      <c r="AJ102" s="21"/>
      <c r="AK102" s="21"/>
      <c r="AL102" s="11"/>
      <c r="AM102" s="11"/>
      <c r="AN102" s="11"/>
      <c r="AO102" s="11"/>
      <c r="AP102" s="11"/>
    </row>
    <row r="103" spans="25:42" ht="21" x14ac:dyDescent="0.25">
      <c r="Y103" s="112"/>
      <c r="Z103" s="112"/>
      <c r="AA103" s="115"/>
      <c r="AB103" s="115"/>
      <c r="AC103" s="115"/>
      <c r="AD103" s="116"/>
      <c r="AE103" s="21"/>
      <c r="AF103" s="11"/>
      <c r="AG103" s="92"/>
      <c r="AH103" s="92"/>
      <c r="AI103" s="92"/>
      <c r="AJ103" s="21"/>
      <c r="AK103" s="21"/>
      <c r="AL103" s="11"/>
      <c r="AM103" s="11"/>
      <c r="AN103" s="11"/>
      <c r="AO103" s="11"/>
      <c r="AP103" s="11"/>
    </row>
    <row r="104" spans="25:42" ht="21" x14ac:dyDescent="0.25">
      <c r="Y104" s="112"/>
      <c r="Z104" s="112"/>
      <c r="AA104" s="115"/>
      <c r="AB104" s="115"/>
      <c r="AC104" s="115"/>
      <c r="AD104" s="116"/>
      <c r="AE104" s="21"/>
      <c r="AF104" s="11"/>
      <c r="AG104" s="92"/>
      <c r="AH104" s="92"/>
      <c r="AI104" s="92"/>
      <c r="AJ104" s="21"/>
      <c r="AK104" s="21"/>
      <c r="AL104" s="11"/>
      <c r="AM104" s="11"/>
      <c r="AN104" s="11"/>
      <c r="AO104" s="11"/>
      <c r="AP104" s="11"/>
    </row>
    <row r="105" spans="25:42" ht="21" x14ac:dyDescent="0.25">
      <c r="Y105" s="112"/>
      <c r="Z105" s="112"/>
      <c r="AA105" s="115"/>
      <c r="AB105" s="115"/>
      <c r="AC105" s="115"/>
      <c r="AD105" s="116"/>
      <c r="AE105" s="21"/>
      <c r="AF105" s="11"/>
      <c r="AG105" s="92"/>
      <c r="AH105" s="92"/>
      <c r="AI105" s="92"/>
      <c r="AJ105" s="21"/>
      <c r="AK105" s="21"/>
      <c r="AL105" s="11"/>
      <c r="AM105" s="11"/>
      <c r="AN105" s="11"/>
      <c r="AO105" s="11"/>
      <c r="AP105" s="11"/>
    </row>
    <row r="106" spans="25:42" ht="21" x14ac:dyDescent="0.25">
      <c r="Y106" s="112"/>
      <c r="Z106" s="112"/>
      <c r="AA106" s="115"/>
      <c r="AB106" s="115"/>
      <c r="AC106" s="115"/>
      <c r="AD106" s="116"/>
      <c r="AE106" s="21"/>
      <c r="AF106" s="11"/>
      <c r="AG106" s="92"/>
      <c r="AH106" s="92"/>
      <c r="AI106" s="92"/>
      <c r="AJ106" s="21"/>
      <c r="AK106" s="21"/>
      <c r="AL106" s="11"/>
      <c r="AM106" s="11"/>
      <c r="AN106" s="11"/>
      <c r="AO106" s="11"/>
      <c r="AP106" s="11"/>
    </row>
    <row r="107" spans="25:42" ht="21" x14ac:dyDescent="0.25">
      <c r="Y107" s="112"/>
      <c r="Z107" s="112"/>
      <c r="AA107" s="115"/>
      <c r="AB107" s="115"/>
      <c r="AC107" s="115"/>
      <c r="AD107" s="116"/>
      <c r="AE107" s="21"/>
      <c r="AF107" s="11"/>
      <c r="AG107" s="92"/>
      <c r="AH107" s="92"/>
      <c r="AI107" s="92"/>
      <c r="AJ107" s="21"/>
      <c r="AK107" s="21"/>
      <c r="AL107" s="11"/>
      <c r="AM107" s="11"/>
      <c r="AN107" s="11"/>
      <c r="AO107" s="11"/>
      <c r="AP107" s="11"/>
    </row>
    <row r="108" spans="25:42" ht="21" x14ac:dyDescent="0.25">
      <c r="Y108" s="112"/>
      <c r="Z108" s="112"/>
      <c r="AA108" s="115"/>
      <c r="AB108" s="115"/>
      <c r="AC108" s="115"/>
      <c r="AD108" s="116"/>
      <c r="AE108" s="21"/>
      <c r="AF108" s="11"/>
      <c r="AG108" s="92"/>
      <c r="AH108" s="92"/>
      <c r="AI108" s="92"/>
      <c r="AJ108" s="21"/>
      <c r="AK108" s="21"/>
      <c r="AL108" s="11"/>
      <c r="AM108" s="11"/>
      <c r="AN108" s="11"/>
      <c r="AO108" s="11"/>
      <c r="AP108" s="11"/>
    </row>
    <row r="109" spans="25:42" ht="21" x14ac:dyDescent="0.25">
      <c r="Y109" s="112"/>
      <c r="Z109" s="112"/>
      <c r="AA109" s="115"/>
      <c r="AB109" s="115"/>
      <c r="AC109" s="115"/>
      <c r="AD109" s="116"/>
      <c r="AE109" s="21"/>
      <c r="AF109" s="11"/>
      <c r="AG109" s="92"/>
      <c r="AH109" s="92"/>
      <c r="AI109" s="92"/>
      <c r="AJ109" s="21"/>
      <c r="AK109" s="21"/>
      <c r="AL109" s="11"/>
      <c r="AM109" s="11"/>
      <c r="AN109" s="11"/>
      <c r="AO109" s="11"/>
      <c r="AP109" s="11"/>
    </row>
    <row r="110" spans="25:42" ht="21" x14ac:dyDescent="0.25">
      <c r="Y110" s="112"/>
      <c r="Z110" s="112"/>
      <c r="AA110" s="115"/>
      <c r="AB110" s="115"/>
      <c r="AC110" s="115"/>
      <c r="AD110" s="117"/>
      <c r="AE110" s="22"/>
      <c r="AF110" s="11"/>
      <c r="AG110" s="92"/>
      <c r="AH110" s="92"/>
      <c r="AI110" s="92"/>
      <c r="AJ110" s="22"/>
      <c r="AK110" s="22"/>
      <c r="AL110" s="11"/>
      <c r="AM110" s="11"/>
      <c r="AN110" s="11"/>
      <c r="AO110" s="11"/>
      <c r="AP110" s="11"/>
    </row>
    <row r="111" spans="25:42" ht="21" x14ac:dyDescent="0.25">
      <c r="Y111" s="112"/>
      <c r="Z111" s="112"/>
      <c r="AA111" s="115"/>
      <c r="AB111" s="115"/>
      <c r="AC111" s="115"/>
      <c r="AD111" s="116"/>
      <c r="AE111" s="21"/>
      <c r="AF111" s="11"/>
      <c r="AG111" s="92"/>
      <c r="AH111" s="92"/>
      <c r="AI111" s="92"/>
      <c r="AJ111" s="21"/>
      <c r="AK111" s="21"/>
      <c r="AL111" s="11"/>
      <c r="AM111" s="11"/>
      <c r="AN111" s="11"/>
      <c r="AO111" s="11"/>
      <c r="AP111" s="11"/>
    </row>
    <row r="112" spans="25:42" ht="21" x14ac:dyDescent="0.25">
      <c r="Y112" s="112"/>
      <c r="Z112" s="112"/>
      <c r="AA112" s="115"/>
      <c r="AB112" s="115"/>
      <c r="AC112" s="115"/>
      <c r="AD112" s="116"/>
      <c r="AE112" s="21"/>
      <c r="AF112" s="11"/>
      <c r="AG112" s="92"/>
      <c r="AH112" s="92"/>
      <c r="AI112" s="92"/>
      <c r="AJ112" s="21"/>
      <c r="AK112" s="21"/>
      <c r="AL112" s="11"/>
      <c r="AM112" s="11"/>
      <c r="AN112" s="11"/>
      <c r="AO112" s="11"/>
      <c r="AP112" s="11"/>
    </row>
    <row r="113" spans="25:42" ht="21" x14ac:dyDescent="0.25">
      <c r="Y113" s="112"/>
      <c r="Z113" s="112"/>
      <c r="AA113" s="115"/>
      <c r="AB113" s="115"/>
      <c r="AC113" s="115"/>
      <c r="AD113" s="116"/>
      <c r="AE113" s="21"/>
      <c r="AF113" s="11"/>
      <c r="AG113" s="92"/>
      <c r="AH113" s="92"/>
      <c r="AI113" s="92"/>
      <c r="AJ113" s="21"/>
      <c r="AK113" s="21"/>
      <c r="AL113" s="11"/>
      <c r="AM113" s="11"/>
      <c r="AN113" s="11"/>
      <c r="AO113" s="11"/>
      <c r="AP113" s="11"/>
    </row>
    <row r="114" spans="25:42" ht="21" x14ac:dyDescent="0.25">
      <c r="Y114" s="112"/>
      <c r="Z114" s="112"/>
      <c r="AA114" s="115"/>
      <c r="AB114" s="115"/>
      <c r="AC114" s="115"/>
      <c r="AD114" s="116"/>
      <c r="AE114" s="21"/>
      <c r="AF114" s="11"/>
      <c r="AG114" s="92"/>
      <c r="AH114" s="92"/>
      <c r="AI114" s="92"/>
      <c r="AJ114" s="21"/>
      <c r="AK114" s="21"/>
      <c r="AL114" s="11"/>
      <c r="AM114" s="11"/>
      <c r="AN114" s="11"/>
      <c r="AO114" s="11"/>
      <c r="AP114" s="11"/>
    </row>
    <row r="115" spans="25:42" ht="21" x14ac:dyDescent="0.25">
      <c r="Y115" s="112"/>
      <c r="Z115" s="112"/>
      <c r="AA115" s="115"/>
      <c r="AB115" s="115"/>
      <c r="AC115" s="115"/>
      <c r="AD115" s="116"/>
      <c r="AE115" s="21"/>
      <c r="AF115" s="11"/>
      <c r="AG115" s="92"/>
      <c r="AH115" s="92"/>
      <c r="AI115" s="92"/>
      <c r="AJ115" s="21"/>
      <c r="AK115" s="21"/>
      <c r="AL115" s="11"/>
      <c r="AM115" s="11"/>
      <c r="AN115" s="11"/>
      <c r="AO115" s="11"/>
      <c r="AP115" s="11"/>
    </row>
    <row r="116" spans="25:42" ht="21" x14ac:dyDescent="0.25">
      <c r="Y116" s="112"/>
      <c r="Z116" s="112"/>
      <c r="AA116" s="115"/>
      <c r="AB116" s="115"/>
      <c r="AC116" s="115"/>
      <c r="AD116" s="116"/>
      <c r="AE116" s="21"/>
      <c r="AF116" s="11"/>
      <c r="AG116" s="92"/>
      <c r="AH116" s="92"/>
      <c r="AI116" s="92"/>
      <c r="AJ116" s="21"/>
      <c r="AK116" s="21"/>
      <c r="AL116" s="11"/>
      <c r="AM116" s="11"/>
      <c r="AN116" s="11"/>
      <c r="AO116" s="11"/>
      <c r="AP116" s="11"/>
    </row>
    <row r="117" spans="25:42" ht="21" x14ac:dyDescent="0.25">
      <c r="Y117" s="112"/>
      <c r="Z117" s="112"/>
      <c r="AA117" s="115"/>
      <c r="AB117" s="115"/>
      <c r="AC117" s="115"/>
      <c r="AD117" s="116"/>
      <c r="AE117" s="21"/>
      <c r="AF117" s="11"/>
      <c r="AG117" s="92"/>
      <c r="AH117" s="92"/>
      <c r="AI117" s="92"/>
      <c r="AJ117" s="21"/>
      <c r="AK117" s="21"/>
      <c r="AL117" s="11"/>
      <c r="AM117" s="11"/>
      <c r="AN117" s="11"/>
      <c r="AO117" s="11"/>
      <c r="AP117" s="11"/>
    </row>
    <row r="118" spans="25:42" ht="21" x14ac:dyDescent="0.25">
      <c r="Y118" s="112"/>
      <c r="Z118" s="112"/>
      <c r="AA118" s="115"/>
      <c r="AB118" s="115"/>
      <c r="AC118" s="115"/>
      <c r="AD118" s="116"/>
      <c r="AE118" s="21"/>
      <c r="AF118" s="11"/>
      <c r="AG118" s="92"/>
      <c r="AH118" s="92"/>
      <c r="AI118" s="92"/>
      <c r="AJ118" s="21"/>
      <c r="AK118" s="21"/>
      <c r="AL118" s="11"/>
      <c r="AM118" s="11"/>
      <c r="AN118" s="11"/>
      <c r="AO118" s="11"/>
      <c r="AP118" s="11"/>
    </row>
    <row r="119" spans="25:42" ht="21" x14ac:dyDescent="0.25">
      <c r="Y119" s="112"/>
      <c r="Z119" s="112"/>
      <c r="AA119" s="115"/>
      <c r="AB119" s="115"/>
      <c r="AC119" s="115"/>
      <c r="AD119" s="116"/>
      <c r="AE119" s="21"/>
      <c r="AF119" s="11"/>
      <c r="AG119" s="92"/>
      <c r="AH119" s="92"/>
      <c r="AI119" s="92"/>
      <c r="AJ119" s="21"/>
      <c r="AK119" s="21"/>
      <c r="AL119" s="11"/>
      <c r="AM119" s="11"/>
      <c r="AN119" s="11"/>
      <c r="AO119" s="11"/>
      <c r="AP119" s="11"/>
    </row>
    <row r="120" spans="25:42" ht="21" x14ac:dyDescent="0.25">
      <c r="Y120" s="112"/>
      <c r="Z120" s="112"/>
      <c r="AA120" s="115"/>
      <c r="AB120" s="115"/>
      <c r="AC120" s="115"/>
      <c r="AD120" s="116"/>
      <c r="AE120" s="21"/>
      <c r="AF120" s="11"/>
      <c r="AG120" s="92"/>
      <c r="AH120" s="92"/>
      <c r="AI120" s="92"/>
      <c r="AJ120" s="21"/>
      <c r="AK120" s="21"/>
      <c r="AL120" s="11"/>
      <c r="AM120" s="11"/>
      <c r="AN120" s="11"/>
      <c r="AO120" s="11"/>
      <c r="AP120" s="11"/>
    </row>
    <row r="121" spans="25:42" ht="21" x14ac:dyDescent="0.25">
      <c r="Y121" s="112"/>
      <c r="Z121" s="112"/>
      <c r="AA121" s="118"/>
      <c r="AB121" s="118"/>
      <c r="AC121" s="118"/>
      <c r="AD121" s="117"/>
      <c r="AE121" s="21"/>
      <c r="AF121" s="11"/>
      <c r="AG121" s="93"/>
      <c r="AH121" s="93"/>
      <c r="AI121" s="93"/>
      <c r="AJ121" s="22"/>
      <c r="AK121" s="21"/>
      <c r="AL121" s="11"/>
      <c r="AM121" s="11"/>
      <c r="AN121" s="11"/>
      <c r="AO121" s="11"/>
      <c r="AP121" s="11"/>
    </row>
    <row r="122" spans="25:42" x14ac:dyDescent="0.25">
      <c r="Y122" s="112"/>
      <c r="Z122" s="112"/>
      <c r="AA122" s="112"/>
      <c r="AB122" s="112"/>
      <c r="AC122" s="112"/>
      <c r="AD122" s="112"/>
      <c r="AE122" s="11"/>
      <c r="AF122" s="11"/>
      <c r="AG122" s="11"/>
      <c r="AH122" s="11"/>
      <c r="AI122" s="11"/>
      <c r="AJ122" s="11"/>
      <c r="AK122" s="11"/>
      <c r="AL122" s="11"/>
      <c r="AM122" s="11"/>
      <c r="AN122" s="11"/>
      <c r="AO122" s="11"/>
      <c r="AP122" s="11"/>
    </row>
    <row r="123" spans="25:42" x14ac:dyDescent="0.25">
      <c r="Y123" s="112"/>
      <c r="Z123" s="112"/>
      <c r="AA123" s="112"/>
      <c r="AB123" s="112"/>
      <c r="AC123" s="112"/>
      <c r="AD123" s="112"/>
      <c r="AE123" s="11"/>
      <c r="AF123" s="11"/>
      <c r="AG123" s="11"/>
      <c r="AH123" s="11"/>
      <c r="AI123" s="11"/>
      <c r="AJ123" s="11"/>
      <c r="AK123" s="11"/>
      <c r="AL123" s="11"/>
      <c r="AM123" s="11"/>
      <c r="AN123" s="11"/>
      <c r="AO123" s="11"/>
      <c r="AP123" s="11"/>
    </row>
    <row r="124" spans="25:42" x14ac:dyDescent="0.25">
      <c r="Y124" s="112"/>
      <c r="Z124" s="112"/>
      <c r="AA124" s="112"/>
      <c r="AB124" s="112"/>
      <c r="AC124" s="112"/>
      <c r="AD124" s="112"/>
      <c r="AE124" s="11"/>
      <c r="AF124" s="11"/>
      <c r="AG124" s="11"/>
      <c r="AH124" s="11"/>
      <c r="AI124" s="11"/>
      <c r="AJ124" s="11"/>
      <c r="AK124" s="11"/>
      <c r="AL124" s="11"/>
      <c r="AM124" s="11"/>
      <c r="AN124" s="11"/>
      <c r="AO124" s="11"/>
      <c r="AP124" s="11"/>
    </row>
    <row r="125" spans="25:42" x14ac:dyDescent="0.25">
      <c r="Y125" s="112"/>
      <c r="Z125" s="112"/>
      <c r="AA125" s="112"/>
      <c r="AB125" s="112"/>
      <c r="AC125" s="112"/>
      <c r="AD125" s="112"/>
      <c r="AE125" s="11"/>
      <c r="AF125" s="11"/>
      <c r="AG125" s="11"/>
      <c r="AH125" s="11"/>
      <c r="AI125" s="11"/>
      <c r="AJ125" s="11"/>
      <c r="AK125" s="11"/>
      <c r="AL125" s="11"/>
      <c r="AM125" s="11"/>
      <c r="AN125" s="11"/>
      <c r="AO125" s="11"/>
      <c r="AP125" s="11"/>
    </row>
  </sheetData>
  <mergeCells count="74">
    <mergeCell ref="B3:B5"/>
    <mergeCell ref="C3:C5"/>
    <mergeCell ref="F3:G3"/>
    <mergeCell ref="T3:U3"/>
    <mergeCell ref="F4:G4"/>
    <mergeCell ref="T4:U4"/>
    <mergeCell ref="D3:E3"/>
    <mergeCell ref="D4:E4"/>
    <mergeCell ref="H3:I3"/>
    <mergeCell ref="H4:I4"/>
    <mergeCell ref="J3:K3"/>
    <mergeCell ref="J4:K4"/>
    <mergeCell ref="L3:M3"/>
    <mergeCell ref="L4:M4"/>
    <mergeCell ref="N3:O3"/>
    <mergeCell ref="N4:O4"/>
    <mergeCell ref="AG95:AI95"/>
    <mergeCell ref="AA96:AC96"/>
    <mergeCell ref="AG96:AI96"/>
    <mergeCell ref="AA97:AC97"/>
    <mergeCell ref="AG97:AI97"/>
    <mergeCell ref="AG98:AI98"/>
    <mergeCell ref="AA99:AC99"/>
    <mergeCell ref="AG99:AI99"/>
    <mergeCell ref="AA100:AC100"/>
    <mergeCell ref="AG100:AI100"/>
    <mergeCell ref="AG101:AI101"/>
    <mergeCell ref="AA102:AC102"/>
    <mergeCell ref="AG102:AI102"/>
    <mergeCell ref="AA103:AC103"/>
    <mergeCell ref="AG103:AI103"/>
    <mergeCell ref="AG104:AI104"/>
    <mergeCell ref="AA105:AC105"/>
    <mergeCell ref="AG105:AI105"/>
    <mergeCell ref="AA106:AC106"/>
    <mergeCell ref="AG106:AI106"/>
    <mergeCell ref="AG107:AI107"/>
    <mergeCell ref="AA108:AC108"/>
    <mergeCell ref="AG108:AI108"/>
    <mergeCell ref="AA109:AC109"/>
    <mergeCell ref="AG109:AI109"/>
    <mergeCell ref="AG110:AI110"/>
    <mergeCell ref="AA111:AC111"/>
    <mergeCell ref="AG111:AI111"/>
    <mergeCell ref="AA121:AC121"/>
    <mergeCell ref="AG121:AI121"/>
    <mergeCell ref="AA116:AC116"/>
    <mergeCell ref="AG116:AI116"/>
    <mergeCell ref="AA117:AC117"/>
    <mergeCell ref="AG117:AI117"/>
    <mergeCell ref="AA118:AC118"/>
    <mergeCell ref="AG118:AI118"/>
    <mergeCell ref="AA112:AC112"/>
    <mergeCell ref="AG112:AI112"/>
    <mergeCell ref="AG119:AI119"/>
    <mergeCell ref="AA120:AC120"/>
    <mergeCell ref="AG120:AI120"/>
    <mergeCell ref="AA113:AC113"/>
    <mergeCell ref="AG113:AI113"/>
    <mergeCell ref="AA114:AC114"/>
    <mergeCell ref="AG114:AI114"/>
    <mergeCell ref="AA115:AC115"/>
    <mergeCell ref="AG115:AI115"/>
    <mergeCell ref="R3:S3"/>
    <mergeCell ref="R4:S4"/>
    <mergeCell ref="P3:Q3"/>
    <mergeCell ref="P4:Q4"/>
    <mergeCell ref="AA119:AC119"/>
    <mergeCell ref="AA110:AC110"/>
    <mergeCell ref="AA107:AC107"/>
    <mergeCell ref="AA104:AC104"/>
    <mergeCell ref="AA101:AC101"/>
    <mergeCell ref="AA98:AC98"/>
    <mergeCell ref="AA95:AC95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85"/>
  <sheetViews>
    <sheetView zoomScale="70" zoomScaleNormal="70" workbookViewId="0">
      <selection activeCell="S4" sqref="S4"/>
    </sheetView>
  </sheetViews>
  <sheetFormatPr defaultRowHeight="15" x14ac:dyDescent="0.25"/>
  <cols>
    <col min="5" max="9" width="9.140625" style="34"/>
    <col min="10" max="10" width="10.42578125" customWidth="1"/>
    <col min="11" max="12" width="11.42578125" customWidth="1"/>
    <col min="13" max="17" width="10" style="34" customWidth="1"/>
    <col min="18" max="19" width="9.140625" style="34"/>
    <col min="32" max="33" width="9.7109375" bestFit="1" customWidth="1"/>
    <col min="34" max="35" width="9.7109375" customWidth="1"/>
    <col min="41" max="43" width="9.7109375" bestFit="1" customWidth="1"/>
  </cols>
  <sheetData>
    <row r="1" spans="1:44" ht="25.5" x14ac:dyDescent="0.25">
      <c r="T1" s="26" t="s">
        <v>2</v>
      </c>
      <c r="U1" s="26" t="s">
        <v>2</v>
      </c>
      <c r="V1" s="26" t="s">
        <v>2</v>
      </c>
      <c r="W1" s="26" t="s">
        <v>2</v>
      </c>
      <c r="X1" s="39"/>
      <c r="Y1" s="39"/>
      <c r="Z1" s="39"/>
      <c r="AA1" s="39"/>
      <c r="AB1" s="27" t="s">
        <v>3</v>
      </c>
      <c r="AC1" s="27" t="s">
        <v>3</v>
      </c>
      <c r="AD1" s="32" t="s">
        <v>3</v>
      </c>
      <c r="AE1" s="32" t="s">
        <v>3</v>
      </c>
      <c r="AF1" s="39"/>
      <c r="AG1" s="39"/>
      <c r="AH1" s="39"/>
      <c r="AI1" s="39"/>
      <c r="AK1" s="27" t="s">
        <v>3</v>
      </c>
      <c r="AL1" s="27" t="s">
        <v>3</v>
      </c>
      <c r="AM1" s="32" t="s">
        <v>3</v>
      </c>
      <c r="AN1" s="32" t="s">
        <v>3</v>
      </c>
    </row>
    <row r="2" spans="1:44" x14ac:dyDescent="0.25">
      <c r="S2" s="36"/>
      <c r="T2" s="28">
        <v>2014</v>
      </c>
      <c r="U2" s="28">
        <v>2015</v>
      </c>
      <c r="V2" s="28">
        <v>2016</v>
      </c>
      <c r="W2" s="36">
        <v>2017</v>
      </c>
      <c r="X2" s="28">
        <v>2018</v>
      </c>
      <c r="Y2" s="36">
        <v>2019</v>
      </c>
      <c r="Z2" s="28">
        <v>2020</v>
      </c>
      <c r="AA2" s="36">
        <v>2021</v>
      </c>
      <c r="AB2" s="28">
        <v>2014</v>
      </c>
      <c r="AC2" s="28">
        <v>2015</v>
      </c>
      <c r="AD2" s="28">
        <v>2016</v>
      </c>
      <c r="AE2" s="36">
        <v>2017</v>
      </c>
      <c r="AF2" s="28">
        <v>2018</v>
      </c>
      <c r="AG2" s="36">
        <v>2019</v>
      </c>
      <c r="AH2" s="28">
        <v>2020</v>
      </c>
      <c r="AI2" s="36">
        <v>2021</v>
      </c>
      <c r="AJ2" s="28"/>
      <c r="AK2" s="28">
        <v>2014</v>
      </c>
      <c r="AL2" s="28">
        <v>2015</v>
      </c>
      <c r="AM2" s="28">
        <v>2016</v>
      </c>
      <c r="AN2" s="36">
        <v>2017</v>
      </c>
      <c r="AO2" s="28">
        <v>2018</v>
      </c>
      <c r="AP2" s="36">
        <v>2019</v>
      </c>
      <c r="AQ2" s="28">
        <v>2020</v>
      </c>
      <c r="AR2" s="36">
        <v>2021</v>
      </c>
    </row>
    <row r="3" spans="1:44" x14ac:dyDescent="0.25">
      <c r="B3">
        <v>2014</v>
      </c>
      <c r="C3">
        <v>2015</v>
      </c>
      <c r="D3">
        <v>2016</v>
      </c>
      <c r="E3" s="34">
        <v>2017</v>
      </c>
      <c r="F3">
        <v>2018</v>
      </c>
      <c r="G3" s="34">
        <v>2019</v>
      </c>
      <c r="H3" s="34">
        <v>2020</v>
      </c>
      <c r="I3" s="34">
        <v>2021</v>
      </c>
      <c r="J3">
        <v>2014</v>
      </c>
      <c r="K3">
        <v>2015</v>
      </c>
      <c r="L3">
        <v>2016</v>
      </c>
      <c r="M3" s="34">
        <v>2017</v>
      </c>
      <c r="N3">
        <v>2018</v>
      </c>
      <c r="O3" s="34">
        <v>2019</v>
      </c>
      <c r="P3" s="34">
        <v>2020</v>
      </c>
      <c r="Q3" s="34">
        <v>2021</v>
      </c>
      <c r="S3" s="36" t="s">
        <v>5</v>
      </c>
      <c r="T3" s="28">
        <v>7022</v>
      </c>
      <c r="U3" s="28">
        <v>7320</v>
      </c>
      <c r="V3" s="28">
        <v>7657</v>
      </c>
      <c r="W3" s="36">
        <v>8168</v>
      </c>
      <c r="X3" s="42">
        <f>+F85</f>
        <v>8440</v>
      </c>
      <c r="Y3" s="42">
        <f>+G85</f>
        <v>8493</v>
      </c>
      <c r="Z3" s="42">
        <f>+H85</f>
        <v>8544</v>
      </c>
      <c r="AA3" s="42">
        <f>+I85</f>
        <v>8622</v>
      </c>
      <c r="AB3" s="28">
        <v>1366783</v>
      </c>
      <c r="AC3" s="28">
        <v>1427069</v>
      </c>
      <c r="AD3" s="28">
        <v>1437949</v>
      </c>
      <c r="AE3" s="36">
        <v>1442586</v>
      </c>
      <c r="AF3" s="42">
        <f>+N85</f>
        <v>1462209.1700000004</v>
      </c>
      <c r="AG3" s="42">
        <f>+O85</f>
        <v>1480850</v>
      </c>
      <c r="AH3" s="42">
        <f>+P85</f>
        <v>1504415.3000000003</v>
      </c>
      <c r="AI3" s="42">
        <f>+Q85</f>
        <v>1511334.56</v>
      </c>
      <c r="AJ3" s="28" t="s">
        <v>5</v>
      </c>
      <c r="AK3" s="28">
        <v>1366783</v>
      </c>
      <c r="AL3" s="28">
        <v>1427069</v>
      </c>
      <c r="AM3" s="28">
        <v>1437949</v>
      </c>
      <c r="AN3" s="36">
        <v>1442586</v>
      </c>
      <c r="AO3" s="4">
        <f>+N85</f>
        <v>1462209.1700000004</v>
      </c>
      <c r="AP3" s="4">
        <f>+O85</f>
        <v>1480850</v>
      </c>
      <c r="AQ3" s="4">
        <f>+P85</f>
        <v>1504415.3000000003</v>
      </c>
      <c r="AR3" s="4">
        <f>+Q85</f>
        <v>1511334.56</v>
      </c>
    </row>
    <row r="4" spans="1:44" ht="15.75" x14ac:dyDescent="0.25">
      <c r="A4" s="5" t="s">
        <v>7</v>
      </c>
      <c r="B4" s="3">
        <v>23</v>
      </c>
      <c r="C4" s="3">
        <v>23</v>
      </c>
      <c r="D4" s="29">
        <v>23</v>
      </c>
      <c r="E4" s="29">
        <v>24</v>
      </c>
      <c r="F4" s="62">
        <v>23</v>
      </c>
      <c r="G4" s="29">
        <v>23</v>
      </c>
      <c r="H4" s="29">
        <v>23</v>
      </c>
      <c r="I4" s="86">
        <f>+'3.1.Tablo'!T7</f>
        <v>23</v>
      </c>
      <c r="J4" s="3">
        <v>600</v>
      </c>
      <c r="K4" s="3">
        <v>600</v>
      </c>
      <c r="L4" s="23">
        <v>600</v>
      </c>
      <c r="M4" s="23">
        <v>600</v>
      </c>
      <c r="N4" s="63">
        <v>600</v>
      </c>
      <c r="O4" s="41">
        <v>600</v>
      </c>
      <c r="P4" s="41">
        <v>600</v>
      </c>
      <c r="Q4" s="87">
        <f>+'3.1.Tablo'!U7</f>
        <v>600</v>
      </c>
      <c r="R4" s="35">
        <f>I4-H4</f>
        <v>0</v>
      </c>
      <c r="S4" s="35">
        <f>Q4-P4</f>
        <v>0</v>
      </c>
    </row>
    <row r="5" spans="1:44" ht="15.75" x14ac:dyDescent="0.25">
      <c r="A5" s="5" t="s">
        <v>9</v>
      </c>
      <c r="B5" s="6">
        <v>111</v>
      </c>
      <c r="C5" s="6">
        <v>113</v>
      </c>
      <c r="D5" s="30">
        <v>117</v>
      </c>
      <c r="E5" s="29">
        <v>121</v>
      </c>
      <c r="F5" s="62">
        <v>129</v>
      </c>
      <c r="G5" s="29">
        <v>128</v>
      </c>
      <c r="H5" s="29">
        <v>128</v>
      </c>
      <c r="I5" s="86">
        <f>+'3.1.Tablo'!T8</f>
        <v>128</v>
      </c>
      <c r="J5" s="6">
        <v>16070</v>
      </c>
      <c r="K5" s="6">
        <v>16128.4</v>
      </c>
      <c r="L5" s="24">
        <v>16744</v>
      </c>
      <c r="M5" s="23">
        <v>16792.400000000001</v>
      </c>
      <c r="N5" s="63">
        <v>16965</v>
      </c>
      <c r="O5" s="41">
        <v>16965</v>
      </c>
      <c r="P5" s="41">
        <v>16965.400000000001</v>
      </c>
      <c r="Q5" s="87">
        <f>+'3.1.Tablo'!U8</f>
        <v>16965</v>
      </c>
      <c r="R5" s="35">
        <f t="shared" ref="R5:R68" si="0">I5-H5</f>
        <v>0</v>
      </c>
      <c r="S5" s="35">
        <f t="shared" ref="S5:S68" si="1">Q5-P5</f>
        <v>-0.40000000000145519</v>
      </c>
    </row>
    <row r="6" spans="1:44" ht="15.75" x14ac:dyDescent="0.25">
      <c r="A6" s="5" t="s">
        <v>11</v>
      </c>
      <c r="B6" s="6">
        <v>187</v>
      </c>
      <c r="C6" s="6">
        <v>204</v>
      </c>
      <c r="D6" s="30">
        <v>237</v>
      </c>
      <c r="E6" s="29">
        <v>262</v>
      </c>
      <c r="F6" s="62">
        <v>265</v>
      </c>
      <c r="G6" s="29">
        <v>267</v>
      </c>
      <c r="H6" s="29">
        <v>267</v>
      </c>
      <c r="I6" s="86">
        <f>+'3.1.Tablo'!T9</f>
        <v>267</v>
      </c>
      <c r="J6" s="6">
        <v>58498</v>
      </c>
      <c r="K6" s="6">
        <v>58568</v>
      </c>
      <c r="L6" s="24">
        <v>59378</v>
      </c>
      <c r="M6" s="23">
        <v>59746.5</v>
      </c>
      <c r="N6" s="63">
        <v>59640</v>
      </c>
      <c r="O6" s="41">
        <v>59640</v>
      </c>
      <c r="P6" s="41">
        <v>59640</v>
      </c>
      <c r="Q6" s="87">
        <f>+'3.1.Tablo'!U9</f>
        <v>59640</v>
      </c>
      <c r="R6" s="35">
        <f t="shared" si="0"/>
        <v>0</v>
      </c>
      <c r="S6" s="35">
        <f t="shared" si="1"/>
        <v>0</v>
      </c>
    </row>
    <row r="7" spans="1:44" ht="15.75" x14ac:dyDescent="0.25">
      <c r="A7" s="5" t="s">
        <v>13</v>
      </c>
      <c r="B7" s="6">
        <v>82</v>
      </c>
      <c r="C7" s="6">
        <v>82</v>
      </c>
      <c r="D7" s="30">
        <v>101</v>
      </c>
      <c r="E7" s="29">
        <v>108</v>
      </c>
      <c r="F7" s="62">
        <v>116</v>
      </c>
      <c r="G7" s="29">
        <v>114</v>
      </c>
      <c r="H7" s="29">
        <v>116</v>
      </c>
      <c r="I7" s="86">
        <f>+'3.1.Tablo'!T10</f>
        <v>116</v>
      </c>
      <c r="J7" s="6">
        <v>10190</v>
      </c>
      <c r="K7" s="6">
        <v>10190</v>
      </c>
      <c r="L7" s="24">
        <v>10756</v>
      </c>
      <c r="M7" s="23">
        <v>11351</v>
      </c>
      <c r="N7" s="63">
        <v>11406</v>
      </c>
      <c r="O7" s="41">
        <v>11343</v>
      </c>
      <c r="P7" s="41">
        <v>11343</v>
      </c>
      <c r="Q7" s="87">
        <f>+'3.1.Tablo'!U10</f>
        <v>11343</v>
      </c>
      <c r="R7" s="35">
        <f t="shared" si="0"/>
        <v>0</v>
      </c>
      <c r="S7" s="35">
        <f t="shared" si="1"/>
        <v>0</v>
      </c>
    </row>
    <row r="8" spans="1:44" ht="15.75" x14ac:dyDescent="0.25">
      <c r="A8" s="5" t="s">
        <v>15</v>
      </c>
      <c r="B8" s="6">
        <v>101</v>
      </c>
      <c r="C8" s="6">
        <v>103</v>
      </c>
      <c r="D8" s="30">
        <v>104</v>
      </c>
      <c r="E8" s="29">
        <v>108</v>
      </c>
      <c r="F8" s="62">
        <v>116</v>
      </c>
      <c r="G8" s="29">
        <v>119</v>
      </c>
      <c r="H8" s="29">
        <v>121</v>
      </c>
      <c r="I8" s="86">
        <f>+'3.1.Tablo'!T11</f>
        <v>121</v>
      </c>
      <c r="J8" s="6">
        <v>39832</v>
      </c>
      <c r="K8" s="6">
        <v>39832</v>
      </c>
      <c r="L8" s="24">
        <v>39832</v>
      </c>
      <c r="M8" s="23">
        <v>39832</v>
      </c>
      <c r="N8" s="63">
        <v>39932</v>
      </c>
      <c r="O8" s="41">
        <v>39932</v>
      </c>
      <c r="P8" s="41">
        <v>39932</v>
      </c>
      <c r="Q8" s="87">
        <f>+'3.1.Tablo'!U11</f>
        <v>39932</v>
      </c>
      <c r="R8" s="35">
        <f t="shared" si="0"/>
        <v>0</v>
      </c>
      <c r="S8" s="35">
        <f t="shared" si="1"/>
        <v>0</v>
      </c>
    </row>
    <row r="9" spans="1:44" ht="15.75" x14ac:dyDescent="0.25">
      <c r="A9" s="5" t="s">
        <v>17</v>
      </c>
      <c r="B9" s="6">
        <v>136</v>
      </c>
      <c r="C9" s="6">
        <v>136</v>
      </c>
      <c r="D9" s="30">
        <v>135</v>
      </c>
      <c r="E9" s="29">
        <v>141</v>
      </c>
      <c r="F9" s="62">
        <v>146</v>
      </c>
      <c r="G9" s="29">
        <v>149</v>
      </c>
      <c r="H9" s="29">
        <v>151</v>
      </c>
      <c r="I9" s="86">
        <f>+'3.1.Tablo'!T12</f>
        <v>152</v>
      </c>
      <c r="J9" s="6">
        <v>16672</v>
      </c>
      <c r="K9" s="6">
        <v>16672</v>
      </c>
      <c r="L9" s="24">
        <v>16672</v>
      </c>
      <c r="M9" s="23">
        <v>16672</v>
      </c>
      <c r="N9" s="63">
        <v>16672</v>
      </c>
      <c r="O9" s="41">
        <v>16672</v>
      </c>
      <c r="P9" s="41">
        <v>16672</v>
      </c>
      <c r="Q9" s="87">
        <f>+'3.1.Tablo'!U12</f>
        <v>16672</v>
      </c>
      <c r="R9" s="35">
        <f t="shared" si="0"/>
        <v>1</v>
      </c>
      <c r="S9" s="35">
        <f t="shared" si="1"/>
        <v>0</v>
      </c>
    </row>
    <row r="10" spans="1:44" ht="15.75" x14ac:dyDescent="0.25">
      <c r="A10" s="5" t="s">
        <v>19</v>
      </c>
      <c r="B10" s="6">
        <v>172</v>
      </c>
      <c r="C10" s="6">
        <v>185</v>
      </c>
      <c r="D10" s="30">
        <v>203</v>
      </c>
      <c r="E10" s="29">
        <v>208</v>
      </c>
      <c r="F10" s="62">
        <v>208</v>
      </c>
      <c r="G10" s="29">
        <v>208</v>
      </c>
      <c r="H10" s="29">
        <v>208</v>
      </c>
      <c r="I10" s="86">
        <f>+'3.1.Tablo'!T13</f>
        <v>212</v>
      </c>
      <c r="J10" s="6">
        <v>54491</v>
      </c>
      <c r="K10" s="6">
        <v>55689</v>
      </c>
      <c r="L10" s="24">
        <v>72138</v>
      </c>
      <c r="M10" s="23">
        <v>69998</v>
      </c>
      <c r="N10" s="63">
        <v>55733</v>
      </c>
      <c r="O10" s="41">
        <v>55733</v>
      </c>
      <c r="P10" s="41">
        <v>55733</v>
      </c>
      <c r="Q10" s="87">
        <f>+'3.1.Tablo'!U13</f>
        <v>55733</v>
      </c>
      <c r="R10" s="35">
        <f t="shared" si="0"/>
        <v>4</v>
      </c>
      <c r="S10" s="35">
        <f t="shared" si="1"/>
        <v>0</v>
      </c>
    </row>
    <row r="11" spans="1:44" ht="15.75" x14ac:dyDescent="0.25">
      <c r="A11" s="5" t="s">
        <v>21</v>
      </c>
      <c r="B11" s="6">
        <v>131</v>
      </c>
      <c r="C11" s="6">
        <v>133</v>
      </c>
      <c r="D11" s="30">
        <v>134</v>
      </c>
      <c r="E11" s="29">
        <v>137</v>
      </c>
      <c r="F11" s="62">
        <v>142</v>
      </c>
      <c r="G11" s="29">
        <v>149</v>
      </c>
      <c r="H11" s="29">
        <v>150</v>
      </c>
      <c r="I11" s="86">
        <f>+'3.1.Tablo'!T14</f>
        <v>150</v>
      </c>
      <c r="J11" s="6">
        <v>34109</v>
      </c>
      <c r="K11" s="6">
        <v>34117</v>
      </c>
      <c r="L11" s="24">
        <v>34117</v>
      </c>
      <c r="M11" s="23">
        <v>34275.9</v>
      </c>
      <c r="N11" s="63">
        <v>36867</v>
      </c>
      <c r="O11" s="41">
        <v>37368</v>
      </c>
      <c r="P11" s="41">
        <v>37367.9</v>
      </c>
      <c r="Q11" s="87">
        <f>+'3.1.Tablo'!U14</f>
        <v>37367.9</v>
      </c>
      <c r="R11" s="35">
        <f t="shared" si="0"/>
        <v>0</v>
      </c>
      <c r="S11" s="35">
        <f t="shared" si="1"/>
        <v>0</v>
      </c>
    </row>
    <row r="12" spans="1:44" ht="15.75" x14ac:dyDescent="0.25">
      <c r="A12" s="5" t="s">
        <v>23</v>
      </c>
      <c r="B12" s="6">
        <v>89</v>
      </c>
      <c r="C12" s="6">
        <v>111</v>
      </c>
      <c r="D12" s="30">
        <v>114</v>
      </c>
      <c r="E12" s="29">
        <v>115</v>
      </c>
      <c r="F12" s="62">
        <v>120</v>
      </c>
      <c r="G12" s="29">
        <v>126</v>
      </c>
      <c r="H12" s="29">
        <v>128</v>
      </c>
      <c r="I12" s="86">
        <f>+'3.1.Tablo'!T15</f>
        <v>129</v>
      </c>
      <c r="J12" s="6">
        <v>9678</v>
      </c>
      <c r="K12" s="6">
        <v>10005</v>
      </c>
      <c r="L12" s="24">
        <v>10103</v>
      </c>
      <c r="M12" s="23">
        <v>10118</v>
      </c>
      <c r="N12" s="63">
        <v>10301</v>
      </c>
      <c r="O12" s="41">
        <v>10429</v>
      </c>
      <c r="P12" s="41">
        <v>10509.7</v>
      </c>
      <c r="Q12" s="87">
        <f>+'3.1.Tablo'!U15</f>
        <v>10635</v>
      </c>
      <c r="R12" s="35">
        <f t="shared" si="0"/>
        <v>1</v>
      </c>
      <c r="S12" s="35">
        <f t="shared" si="1"/>
        <v>125.29999999999927</v>
      </c>
    </row>
    <row r="13" spans="1:44" ht="15.75" x14ac:dyDescent="0.25">
      <c r="A13" s="5" t="s">
        <v>25</v>
      </c>
      <c r="B13" s="6">
        <v>107</v>
      </c>
      <c r="C13" s="6">
        <v>110</v>
      </c>
      <c r="D13" s="30">
        <v>110</v>
      </c>
      <c r="E13" s="29">
        <v>110</v>
      </c>
      <c r="F13" s="62">
        <v>113</v>
      </c>
      <c r="G13" s="29">
        <v>116</v>
      </c>
      <c r="H13" s="29">
        <v>118</v>
      </c>
      <c r="I13" s="86">
        <f>+'3.1.Tablo'!T16</f>
        <v>121</v>
      </c>
      <c r="J13" s="6">
        <v>29895</v>
      </c>
      <c r="K13" s="6">
        <v>29895</v>
      </c>
      <c r="L13" s="24">
        <v>30195</v>
      </c>
      <c r="M13" s="23">
        <v>30195</v>
      </c>
      <c r="N13" s="63">
        <v>30889</v>
      </c>
      <c r="O13" s="41">
        <v>31104</v>
      </c>
      <c r="P13" s="41">
        <v>31104</v>
      </c>
      <c r="Q13" s="87">
        <f>+'3.1.Tablo'!U16</f>
        <v>31543</v>
      </c>
      <c r="R13" s="35">
        <f t="shared" si="0"/>
        <v>3</v>
      </c>
      <c r="S13" s="35">
        <f t="shared" si="1"/>
        <v>439</v>
      </c>
    </row>
    <row r="14" spans="1:44" ht="15.75" x14ac:dyDescent="0.25">
      <c r="A14" s="5" t="s">
        <v>27</v>
      </c>
      <c r="B14" s="6">
        <v>116</v>
      </c>
      <c r="C14" s="6">
        <v>116</v>
      </c>
      <c r="D14" s="30">
        <v>138</v>
      </c>
      <c r="E14" s="29">
        <v>140</v>
      </c>
      <c r="F14" s="62">
        <v>140</v>
      </c>
      <c r="G14" s="29">
        <v>143</v>
      </c>
      <c r="H14" s="29">
        <v>143</v>
      </c>
      <c r="I14" s="86">
        <f>+'3.1.Tablo'!T17</f>
        <v>146</v>
      </c>
      <c r="J14" s="6">
        <v>82608</v>
      </c>
      <c r="K14" s="6">
        <v>82608</v>
      </c>
      <c r="L14" s="24">
        <v>49401</v>
      </c>
      <c r="M14" s="23">
        <v>32642</v>
      </c>
      <c r="N14" s="63">
        <v>32642</v>
      </c>
      <c r="O14" s="41">
        <v>32642</v>
      </c>
      <c r="P14" s="41">
        <v>32642</v>
      </c>
      <c r="Q14" s="87">
        <f>+'3.1.Tablo'!U17</f>
        <v>32642</v>
      </c>
      <c r="R14" s="35">
        <f t="shared" si="0"/>
        <v>3</v>
      </c>
      <c r="S14" s="35">
        <f t="shared" si="1"/>
        <v>0</v>
      </c>
    </row>
    <row r="15" spans="1:44" ht="15.75" x14ac:dyDescent="0.25">
      <c r="A15" s="5" t="s">
        <v>29</v>
      </c>
      <c r="B15" s="6">
        <v>173</v>
      </c>
      <c r="C15" s="6">
        <v>168</v>
      </c>
      <c r="D15" s="30">
        <v>201</v>
      </c>
      <c r="E15" s="29">
        <v>234</v>
      </c>
      <c r="F15" s="62">
        <v>227</v>
      </c>
      <c r="G15" s="29">
        <v>224</v>
      </c>
      <c r="H15" s="29">
        <v>224</v>
      </c>
      <c r="I15" s="86">
        <f>+'3.1.Tablo'!T18</f>
        <v>227</v>
      </c>
      <c r="J15" s="6">
        <v>44301</v>
      </c>
      <c r="K15" s="6">
        <v>37717</v>
      </c>
      <c r="L15" s="24">
        <v>37669</v>
      </c>
      <c r="M15" s="23">
        <v>37669</v>
      </c>
      <c r="N15" s="63">
        <v>46079</v>
      </c>
      <c r="O15" s="41">
        <v>46079</v>
      </c>
      <c r="P15" s="41">
        <v>46079</v>
      </c>
      <c r="Q15" s="87">
        <f>+'3.1.Tablo'!U18</f>
        <v>46079</v>
      </c>
      <c r="R15" s="35">
        <f t="shared" si="0"/>
        <v>3</v>
      </c>
      <c r="S15" s="35">
        <f t="shared" si="1"/>
        <v>0</v>
      </c>
    </row>
    <row r="16" spans="1:44" ht="15.75" x14ac:dyDescent="0.25">
      <c r="A16" s="5" t="s">
        <v>31</v>
      </c>
      <c r="B16" s="6">
        <v>139</v>
      </c>
      <c r="C16" s="6">
        <v>139</v>
      </c>
      <c r="D16" s="30">
        <v>153</v>
      </c>
      <c r="E16" s="29">
        <v>151</v>
      </c>
      <c r="F16" s="62">
        <v>157</v>
      </c>
      <c r="G16" s="29">
        <v>154</v>
      </c>
      <c r="H16" s="29">
        <v>155</v>
      </c>
      <c r="I16" s="86">
        <f>+'3.1.Tablo'!T19</f>
        <v>155</v>
      </c>
      <c r="J16" s="6">
        <v>10004</v>
      </c>
      <c r="K16" s="6">
        <v>10004</v>
      </c>
      <c r="L16" s="24">
        <v>16775</v>
      </c>
      <c r="M16" s="23">
        <v>9029</v>
      </c>
      <c r="N16" s="63">
        <v>9029</v>
      </c>
      <c r="O16" s="41">
        <v>9029</v>
      </c>
      <c r="P16" s="41">
        <v>9029</v>
      </c>
      <c r="Q16" s="87">
        <f>+'3.1.Tablo'!U19</f>
        <v>9029</v>
      </c>
      <c r="R16" s="35">
        <f t="shared" si="0"/>
        <v>0</v>
      </c>
      <c r="S16" s="35">
        <f t="shared" si="1"/>
        <v>0</v>
      </c>
    </row>
    <row r="17" spans="1:19" ht="15.75" x14ac:dyDescent="0.25">
      <c r="A17" s="5" t="s">
        <v>33</v>
      </c>
      <c r="B17" s="6">
        <v>41</v>
      </c>
      <c r="C17" s="6">
        <v>41</v>
      </c>
      <c r="D17" s="30">
        <v>47</v>
      </c>
      <c r="E17" s="29">
        <v>49</v>
      </c>
      <c r="F17" s="62">
        <v>51</v>
      </c>
      <c r="G17" s="29">
        <v>52</v>
      </c>
      <c r="H17" s="29">
        <v>52</v>
      </c>
      <c r="I17" s="86">
        <f>+'3.1.Tablo'!T20</f>
        <v>52</v>
      </c>
      <c r="J17" s="6">
        <v>4065</v>
      </c>
      <c r="K17" s="6">
        <v>4065</v>
      </c>
      <c r="L17" s="24">
        <v>20823</v>
      </c>
      <c r="M17" s="23">
        <v>4030</v>
      </c>
      <c r="N17" s="63">
        <v>4030</v>
      </c>
      <c r="O17" s="41">
        <v>1030</v>
      </c>
      <c r="P17" s="41">
        <v>4030</v>
      </c>
      <c r="Q17" s="87">
        <f>+'3.1.Tablo'!U20</f>
        <v>4030</v>
      </c>
      <c r="R17" s="35">
        <f t="shared" si="0"/>
        <v>0</v>
      </c>
      <c r="S17" s="35">
        <f t="shared" si="1"/>
        <v>0</v>
      </c>
    </row>
    <row r="18" spans="1:19" ht="15.75" x14ac:dyDescent="0.25">
      <c r="A18" s="5" t="s">
        <v>35</v>
      </c>
      <c r="B18" s="6">
        <v>214</v>
      </c>
      <c r="C18" s="6">
        <v>214</v>
      </c>
      <c r="D18" s="30">
        <v>214</v>
      </c>
      <c r="E18" s="29">
        <v>216</v>
      </c>
      <c r="F18" s="62">
        <v>216</v>
      </c>
      <c r="G18" s="29">
        <v>216</v>
      </c>
      <c r="H18" s="29">
        <v>216</v>
      </c>
      <c r="I18" s="86">
        <f>+'3.1.Tablo'!T21</f>
        <v>217</v>
      </c>
      <c r="J18" s="6">
        <v>15533</v>
      </c>
      <c r="K18" s="6">
        <v>15532.5</v>
      </c>
      <c r="L18" s="24">
        <v>15540</v>
      </c>
      <c r="M18" s="23">
        <v>15241</v>
      </c>
      <c r="N18" s="63">
        <v>15239</v>
      </c>
      <c r="O18" s="41">
        <v>15239</v>
      </c>
      <c r="P18" s="41">
        <v>15238.8</v>
      </c>
      <c r="Q18" s="87">
        <f>+'3.1.Tablo'!U21</f>
        <v>15262</v>
      </c>
      <c r="R18" s="35">
        <f t="shared" si="0"/>
        <v>1</v>
      </c>
      <c r="S18" s="35">
        <f t="shared" si="1"/>
        <v>23.200000000000728</v>
      </c>
    </row>
    <row r="19" spans="1:19" ht="15.75" x14ac:dyDescent="0.25">
      <c r="A19" s="5" t="s">
        <v>37</v>
      </c>
      <c r="B19" s="6">
        <v>95</v>
      </c>
      <c r="C19" s="6">
        <v>95</v>
      </c>
      <c r="D19" s="30">
        <v>94</v>
      </c>
      <c r="E19" s="29">
        <v>97</v>
      </c>
      <c r="F19" s="62">
        <v>101</v>
      </c>
      <c r="G19" s="29">
        <v>100</v>
      </c>
      <c r="H19" s="29">
        <v>100</v>
      </c>
      <c r="I19" s="86">
        <f>+'3.1.Tablo'!T22</f>
        <v>101</v>
      </c>
      <c r="J19" s="6">
        <v>36905</v>
      </c>
      <c r="K19" s="6">
        <v>36904.5</v>
      </c>
      <c r="L19" s="24">
        <v>16741</v>
      </c>
      <c r="M19" s="23">
        <v>9644.5</v>
      </c>
      <c r="N19" s="63">
        <v>9644.5</v>
      </c>
      <c r="O19" s="41">
        <v>9645</v>
      </c>
      <c r="P19" s="41">
        <v>9644.5</v>
      </c>
      <c r="Q19" s="87">
        <f>+'3.1.Tablo'!U22</f>
        <v>9645</v>
      </c>
      <c r="R19" s="35">
        <f t="shared" si="0"/>
        <v>1</v>
      </c>
      <c r="S19" s="35">
        <f t="shared" si="1"/>
        <v>0.5</v>
      </c>
    </row>
    <row r="20" spans="1:19" ht="15.75" x14ac:dyDescent="0.25">
      <c r="A20" s="5" t="s">
        <v>39</v>
      </c>
      <c r="B20" s="6">
        <v>50</v>
      </c>
      <c r="C20" s="6">
        <v>50</v>
      </c>
      <c r="D20" s="30">
        <v>51</v>
      </c>
      <c r="E20" s="29">
        <v>52</v>
      </c>
      <c r="F20" s="62">
        <v>58</v>
      </c>
      <c r="G20" s="29">
        <v>56</v>
      </c>
      <c r="H20" s="29">
        <v>57</v>
      </c>
      <c r="I20" s="86">
        <f>+'3.1.Tablo'!T23</f>
        <v>59</v>
      </c>
      <c r="J20" s="6">
        <v>2810</v>
      </c>
      <c r="K20" s="6">
        <v>2809.5</v>
      </c>
      <c r="L20" s="24">
        <v>9107</v>
      </c>
      <c r="M20" s="23">
        <v>2009.5</v>
      </c>
      <c r="N20" s="63">
        <v>2009.5</v>
      </c>
      <c r="O20" s="41">
        <v>2010</v>
      </c>
      <c r="P20" s="41">
        <v>2009.5</v>
      </c>
      <c r="Q20" s="87">
        <f>+'3.1.Tablo'!U23</f>
        <v>2010</v>
      </c>
      <c r="R20" s="35">
        <f t="shared" si="0"/>
        <v>2</v>
      </c>
      <c r="S20" s="35">
        <f t="shared" si="1"/>
        <v>0.5</v>
      </c>
    </row>
    <row r="21" spans="1:19" ht="15.75" x14ac:dyDescent="0.25">
      <c r="A21" s="5" t="s">
        <v>41</v>
      </c>
      <c r="B21" s="6">
        <v>91</v>
      </c>
      <c r="C21" s="6">
        <v>91</v>
      </c>
      <c r="D21" s="30">
        <v>96</v>
      </c>
      <c r="E21" s="29">
        <v>92</v>
      </c>
      <c r="F21" s="62">
        <v>94</v>
      </c>
      <c r="G21" s="29">
        <v>94</v>
      </c>
      <c r="H21" s="29">
        <v>94</v>
      </c>
      <c r="I21" s="86">
        <f>+'3.1.Tablo'!T24</f>
        <v>94</v>
      </c>
      <c r="J21" s="6">
        <v>10039</v>
      </c>
      <c r="K21" s="6">
        <v>10039</v>
      </c>
      <c r="L21" s="24">
        <v>10381</v>
      </c>
      <c r="M21" s="23">
        <v>10049</v>
      </c>
      <c r="N21" s="63">
        <v>10083</v>
      </c>
      <c r="O21" s="41">
        <v>10083</v>
      </c>
      <c r="P21" s="41">
        <v>10083</v>
      </c>
      <c r="Q21" s="87">
        <f>+'3.1.Tablo'!U24</f>
        <v>10083</v>
      </c>
      <c r="R21" s="35">
        <f t="shared" si="0"/>
        <v>0</v>
      </c>
      <c r="S21" s="35">
        <f t="shared" si="1"/>
        <v>0</v>
      </c>
    </row>
    <row r="22" spans="1:19" ht="15.75" x14ac:dyDescent="0.25">
      <c r="A22" s="5" t="s">
        <v>43</v>
      </c>
      <c r="B22" s="6">
        <v>104</v>
      </c>
      <c r="C22" s="6">
        <v>105</v>
      </c>
      <c r="D22" s="30">
        <v>106</v>
      </c>
      <c r="E22" s="29">
        <v>119</v>
      </c>
      <c r="F22" s="62">
        <v>126</v>
      </c>
      <c r="G22" s="29">
        <v>123</v>
      </c>
      <c r="H22" s="29">
        <v>123</v>
      </c>
      <c r="I22" s="86">
        <f>+'3.1.Tablo'!T25</f>
        <v>123</v>
      </c>
      <c r="J22" s="6">
        <v>16123</v>
      </c>
      <c r="K22" s="6">
        <v>16122.5</v>
      </c>
      <c r="L22" s="24">
        <v>23219</v>
      </c>
      <c r="M22" s="23">
        <v>17612.5</v>
      </c>
      <c r="N22" s="63">
        <v>17612.5</v>
      </c>
      <c r="O22" s="41">
        <v>17613</v>
      </c>
      <c r="P22" s="41">
        <v>17612.5</v>
      </c>
      <c r="Q22" s="87">
        <f>+'3.1.Tablo'!U25</f>
        <v>17612.5</v>
      </c>
      <c r="R22" s="35">
        <f t="shared" si="0"/>
        <v>0</v>
      </c>
      <c r="S22" s="35">
        <f t="shared" si="1"/>
        <v>0</v>
      </c>
    </row>
    <row r="23" spans="1:19" ht="15.75" x14ac:dyDescent="0.25">
      <c r="A23" s="5" t="s">
        <v>45</v>
      </c>
      <c r="B23" s="6">
        <v>68</v>
      </c>
      <c r="C23" s="6">
        <v>73</v>
      </c>
      <c r="D23" s="30">
        <v>72</v>
      </c>
      <c r="E23" s="29">
        <v>70</v>
      </c>
      <c r="F23" s="62">
        <v>72</v>
      </c>
      <c r="G23" s="29">
        <v>70</v>
      </c>
      <c r="H23" s="29">
        <v>71</v>
      </c>
      <c r="I23" s="86">
        <f>+'3.1.Tablo'!T26</f>
        <v>71</v>
      </c>
      <c r="J23" s="6">
        <v>4098</v>
      </c>
      <c r="K23" s="6">
        <v>4113</v>
      </c>
      <c r="L23" s="24">
        <v>4113</v>
      </c>
      <c r="M23" s="23">
        <v>5183</v>
      </c>
      <c r="N23" s="63">
        <v>5183</v>
      </c>
      <c r="O23" s="41">
        <v>5183</v>
      </c>
      <c r="P23" s="41">
        <v>5183</v>
      </c>
      <c r="Q23" s="87">
        <f>+'3.1.Tablo'!U26</f>
        <v>5183</v>
      </c>
      <c r="R23" s="35">
        <f t="shared" si="0"/>
        <v>0</v>
      </c>
      <c r="S23" s="35">
        <f t="shared" si="1"/>
        <v>0</v>
      </c>
    </row>
    <row r="24" spans="1:19" ht="15.75" x14ac:dyDescent="0.25">
      <c r="A24" s="5" t="s">
        <v>47</v>
      </c>
      <c r="B24" s="6">
        <v>97</v>
      </c>
      <c r="C24" s="6">
        <v>106</v>
      </c>
      <c r="D24" s="30">
        <v>104</v>
      </c>
      <c r="E24" s="29">
        <v>107</v>
      </c>
      <c r="F24" s="62">
        <v>107</v>
      </c>
      <c r="G24" s="29">
        <v>108</v>
      </c>
      <c r="H24" s="29">
        <v>108</v>
      </c>
      <c r="I24" s="86">
        <f>+'3.1.Tablo'!T27</f>
        <v>108</v>
      </c>
      <c r="J24" s="6">
        <v>3676</v>
      </c>
      <c r="K24" s="6">
        <v>3825</v>
      </c>
      <c r="L24" s="24">
        <v>3825</v>
      </c>
      <c r="M24" s="23">
        <v>3810</v>
      </c>
      <c r="N24" s="63">
        <v>3810</v>
      </c>
      <c r="O24" s="41">
        <v>3810</v>
      </c>
      <c r="P24" s="41">
        <v>3810</v>
      </c>
      <c r="Q24" s="87">
        <f>+'3.1.Tablo'!U27</f>
        <v>3810</v>
      </c>
      <c r="R24" s="35">
        <f t="shared" si="0"/>
        <v>0</v>
      </c>
      <c r="S24" s="35">
        <f t="shared" si="1"/>
        <v>0</v>
      </c>
    </row>
    <row r="25" spans="1:19" ht="15.75" x14ac:dyDescent="0.25">
      <c r="A25" s="5" t="s">
        <v>49</v>
      </c>
      <c r="B25" s="6">
        <v>36</v>
      </c>
      <c r="C25" s="6">
        <v>36</v>
      </c>
      <c r="D25" s="30">
        <v>31</v>
      </c>
      <c r="E25" s="29">
        <v>28</v>
      </c>
      <c r="F25" s="62">
        <v>30</v>
      </c>
      <c r="G25" s="29">
        <v>30</v>
      </c>
      <c r="H25" s="29">
        <v>30</v>
      </c>
      <c r="I25" s="86">
        <f>+'3.1.Tablo'!T28</f>
        <v>31</v>
      </c>
      <c r="J25" s="6">
        <v>3947</v>
      </c>
      <c r="K25" s="6">
        <v>3947</v>
      </c>
      <c r="L25" s="24">
        <v>3598</v>
      </c>
      <c r="M25" s="23">
        <v>3289.3</v>
      </c>
      <c r="N25" s="63">
        <v>3341</v>
      </c>
      <c r="O25" s="41">
        <v>3340</v>
      </c>
      <c r="P25" s="41">
        <v>3340.3</v>
      </c>
      <c r="Q25" s="87">
        <f>+'3.1.Tablo'!U28</f>
        <v>3365</v>
      </c>
      <c r="R25" s="35">
        <f t="shared" si="0"/>
        <v>1</v>
      </c>
      <c r="S25" s="35">
        <f t="shared" si="1"/>
        <v>24.699999999999818</v>
      </c>
    </row>
    <row r="26" spans="1:19" ht="15.75" x14ac:dyDescent="0.25">
      <c r="A26" s="5" t="s">
        <v>51</v>
      </c>
      <c r="B26" s="6">
        <v>193</v>
      </c>
      <c r="C26" s="6">
        <v>208</v>
      </c>
      <c r="D26" s="30">
        <v>213</v>
      </c>
      <c r="E26" s="29">
        <v>208</v>
      </c>
      <c r="F26" s="62">
        <v>209</v>
      </c>
      <c r="G26" s="29">
        <v>208</v>
      </c>
      <c r="H26" s="29">
        <v>208</v>
      </c>
      <c r="I26" s="86">
        <f>+'3.1.Tablo'!T29</f>
        <v>210</v>
      </c>
      <c r="J26" s="6">
        <v>6345</v>
      </c>
      <c r="K26" s="6">
        <v>6541.3</v>
      </c>
      <c r="L26" s="24">
        <v>6541</v>
      </c>
      <c r="M26" s="23">
        <v>7534.33</v>
      </c>
      <c r="N26" s="63">
        <v>7534.33</v>
      </c>
      <c r="O26" s="41">
        <v>7534</v>
      </c>
      <c r="P26" s="41">
        <v>7534.33</v>
      </c>
      <c r="Q26" s="87">
        <f>+'3.1.Tablo'!U29</f>
        <v>7584</v>
      </c>
      <c r="R26" s="35">
        <f t="shared" si="0"/>
        <v>2</v>
      </c>
      <c r="S26" s="35">
        <f t="shared" si="1"/>
        <v>49.670000000000073</v>
      </c>
    </row>
    <row r="27" spans="1:19" ht="15.75" x14ac:dyDescent="0.25">
      <c r="A27" s="5" t="s">
        <v>53</v>
      </c>
      <c r="B27" s="6">
        <v>152</v>
      </c>
      <c r="C27" s="6">
        <v>152</v>
      </c>
      <c r="D27" s="30">
        <v>164</v>
      </c>
      <c r="E27" s="29">
        <v>187</v>
      </c>
      <c r="F27" s="62">
        <v>222</v>
      </c>
      <c r="G27" s="29">
        <v>226</v>
      </c>
      <c r="H27" s="29">
        <v>227</v>
      </c>
      <c r="I27" s="86">
        <f>+'3.1.Tablo'!T30</f>
        <v>228</v>
      </c>
      <c r="J27" s="6">
        <v>210622</v>
      </c>
      <c r="K27" s="6">
        <v>210622</v>
      </c>
      <c r="L27" s="24">
        <v>210777</v>
      </c>
      <c r="M27" s="23">
        <v>211216</v>
      </c>
      <c r="N27" s="63">
        <v>213874</v>
      </c>
      <c r="O27" s="41">
        <v>214358</v>
      </c>
      <c r="P27" s="41">
        <v>234288.44</v>
      </c>
      <c r="Q27" s="87">
        <f>+'3.1.Tablo'!U30</f>
        <v>234288</v>
      </c>
      <c r="R27" s="35">
        <f t="shared" si="0"/>
        <v>1</v>
      </c>
      <c r="S27" s="35">
        <f t="shared" si="1"/>
        <v>-0.44000000000232831</v>
      </c>
    </row>
    <row r="28" spans="1:19" ht="15.75" x14ac:dyDescent="0.25">
      <c r="A28" s="5" t="s">
        <v>55</v>
      </c>
      <c r="B28" s="6">
        <v>15</v>
      </c>
      <c r="C28" s="6">
        <v>15</v>
      </c>
      <c r="D28" s="30">
        <v>15</v>
      </c>
      <c r="E28" s="29">
        <v>18</v>
      </c>
      <c r="F28" s="62">
        <v>18</v>
      </c>
      <c r="G28" s="29">
        <v>18</v>
      </c>
      <c r="H28" s="29">
        <v>18</v>
      </c>
      <c r="I28" s="86">
        <f>+'3.1.Tablo'!T31</f>
        <v>18</v>
      </c>
      <c r="J28" s="6">
        <v>17568</v>
      </c>
      <c r="K28" s="6">
        <v>17568</v>
      </c>
      <c r="L28" s="24">
        <v>17568</v>
      </c>
      <c r="M28" s="23">
        <v>17573.36</v>
      </c>
      <c r="N28" s="63">
        <v>17573.36</v>
      </c>
      <c r="O28" s="41">
        <v>17573</v>
      </c>
      <c r="P28" s="41">
        <v>17573.36</v>
      </c>
      <c r="Q28" s="87">
        <f>+'3.1.Tablo'!U31</f>
        <v>17573</v>
      </c>
      <c r="R28" s="35">
        <f t="shared" si="0"/>
        <v>0</v>
      </c>
      <c r="S28" s="35">
        <f t="shared" si="1"/>
        <v>-0.36000000000058208</v>
      </c>
    </row>
    <row r="29" spans="1:19" ht="15.75" x14ac:dyDescent="0.25">
      <c r="A29" s="5" t="s">
        <v>57</v>
      </c>
      <c r="B29" s="6">
        <v>130</v>
      </c>
      <c r="C29" s="6">
        <v>131</v>
      </c>
      <c r="D29" s="30">
        <v>129</v>
      </c>
      <c r="E29" s="29">
        <v>136</v>
      </c>
      <c r="F29" s="62">
        <v>140</v>
      </c>
      <c r="G29" s="29">
        <v>145</v>
      </c>
      <c r="H29" s="29">
        <v>146</v>
      </c>
      <c r="I29" s="86">
        <f>+'3.1.Tablo'!T32</f>
        <v>146</v>
      </c>
      <c r="J29" s="6">
        <v>47700</v>
      </c>
      <c r="K29" s="6">
        <v>48369.5</v>
      </c>
      <c r="L29" s="24">
        <v>48355</v>
      </c>
      <c r="M29" s="23">
        <v>48480.5</v>
      </c>
      <c r="N29" s="63">
        <v>48480.5</v>
      </c>
      <c r="O29" s="41">
        <v>63281</v>
      </c>
      <c r="P29" s="41">
        <v>63472.5</v>
      </c>
      <c r="Q29" s="87">
        <f>+'3.1.Tablo'!U32</f>
        <v>69296</v>
      </c>
      <c r="R29" s="35">
        <f t="shared" si="0"/>
        <v>0</v>
      </c>
      <c r="S29" s="35">
        <f t="shared" si="1"/>
        <v>5823.5</v>
      </c>
    </row>
    <row r="30" spans="1:19" ht="15.75" x14ac:dyDescent="0.25">
      <c r="A30" s="5" t="s">
        <v>59</v>
      </c>
      <c r="B30" s="6">
        <v>143</v>
      </c>
      <c r="C30" s="6">
        <v>143</v>
      </c>
      <c r="D30" s="30">
        <v>147</v>
      </c>
      <c r="E30" s="29">
        <v>156</v>
      </c>
      <c r="F30" s="62">
        <v>158</v>
      </c>
      <c r="G30" s="29">
        <v>159</v>
      </c>
      <c r="H30" s="29">
        <v>161</v>
      </c>
      <c r="I30" s="86">
        <f>+'3.1.Tablo'!T33</f>
        <v>161</v>
      </c>
      <c r="J30" s="6">
        <v>16467</v>
      </c>
      <c r="K30" s="6">
        <v>16467</v>
      </c>
      <c r="L30" s="24">
        <v>21677</v>
      </c>
      <c r="M30" s="23">
        <v>21677</v>
      </c>
      <c r="N30" s="63">
        <v>21443</v>
      </c>
      <c r="O30" s="41">
        <v>21443</v>
      </c>
      <c r="P30" s="41">
        <v>21495</v>
      </c>
      <c r="Q30" s="87">
        <f>+'3.1.Tablo'!U33</f>
        <v>21495</v>
      </c>
      <c r="R30" s="35">
        <f t="shared" si="0"/>
        <v>0</v>
      </c>
      <c r="S30" s="35">
        <f t="shared" si="1"/>
        <v>0</v>
      </c>
    </row>
    <row r="31" spans="1:19" ht="15.75" x14ac:dyDescent="0.25">
      <c r="A31" s="5" t="s">
        <v>61</v>
      </c>
      <c r="B31" s="6">
        <v>96</v>
      </c>
      <c r="C31" s="6">
        <v>96</v>
      </c>
      <c r="D31" s="30">
        <v>103</v>
      </c>
      <c r="E31" s="29">
        <v>118</v>
      </c>
      <c r="F31" s="62">
        <v>130</v>
      </c>
      <c r="G31" s="29">
        <v>130</v>
      </c>
      <c r="H31" s="29">
        <v>131</v>
      </c>
      <c r="I31" s="86">
        <f>+'3.1.Tablo'!T34</f>
        <v>137</v>
      </c>
      <c r="J31" s="6">
        <v>24159</v>
      </c>
      <c r="K31" s="6">
        <v>24159</v>
      </c>
      <c r="L31" s="24">
        <v>24259</v>
      </c>
      <c r="M31" s="23">
        <v>24259</v>
      </c>
      <c r="N31" s="63">
        <v>27754</v>
      </c>
      <c r="O31" s="41">
        <v>27754</v>
      </c>
      <c r="P31" s="41">
        <v>27796</v>
      </c>
      <c r="Q31" s="87">
        <f>+'3.1.Tablo'!U34</f>
        <v>27796</v>
      </c>
      <c r="R31" s="35">
        <f t="shared" si="0"/>
        <v>6</v>
      </c>
      <c r="S31" s="35">
        <f t="shared" si="1"/>
        <v>0</v>
      </c>
    </row>
    <row r="32" spans="1:19" ht="15.75" x14ac:dyDescent="0.25">
      <c r="A32" s="5" t="s">
        <v>63</v>
      </c>
      <c r="B32" s="6">
        <v>78</v>
      </c>
      <c r="C32" s="6">
        <v>78</v>
      </c>
      <c r="D32" s="30">
        <v>76</v>
      </c>
      <c r="E32" s="29">
        <v>74</v>
      </c>
      <c r="F32" s="62">
        <v>77</v>
      </c>
      <c r="G32" s="29">
        <v>77</v>
      </c>
      <c r="H32" s="29">
        <v>77</v>
      </c>
      <c r="I32" s="86">
        <f>+'3.1.Tablo'!T35</f>
        <v>77</v>
      </c>
      <c r="J32" s="6">
        <v>133968</v>
      </c>
      <c r="K32" s="6">
        <v>133968</v>
      </c>
      <c r="L32" s="24">
        <v>245285</v>
      </c>
      <c r="M32" s="23">
        <v>176444</v>
      </c>
      <c r="N32" s="63">
        <v>181444</v>
      </c>
      <c r="O32" s="41">
        <v>181444</v>
      </c>
      <c r="P32" s="41">
        <v>181444</v>
      </c>
      <c r="Q32" s="87">
        <f>+'3.1.Tablo'!U35</f>
        <v>181444</v>
      </c>
      <c r="R32" s="35">
        <f t="shared" si="0"/>
        <v>0</v>
      </c>
      <c r="S32" s="35">
        <f t="shared" si="1"/>
        <v>0</v>
      </c>
    </row>
    <row r="33" spans="1:19" ht="15.75" x14ac:dyDescent="0.25">
      <c r="A33" s="5" t="s">
        <v>65</v>
      </c>
      <c r="B33" s="6">
        <v>49</v>
      </c>
      <c r="C33" s="6">
        <v>51</v>
      </c>
      <c r="D33" s="30">
        <v>53</v>
      </c>
      <c r="E33" s="29">
        <v>64</v>
      </c>
      <c r="F33" s="62">
        <v>68</v>
      </c>
      <c r="G33" s="29">
        <v>66</v>
      </c>
      <c r="H33" s="29">
        <v>66</v>
      </c>
      <c r="I33" s="86">
        <f>+'3.1.Tablo'!T36</f>
        <v>66</v>
      </c>
      <c r="J33" s="6">
        <v>35149</v>
      </c>
      <c r="K33" s="6">
        <v>35148.5</v>
      </c>
      <c r="L33" s="24">
        <v>36500</v>
      </c>
      <c r="M33" s="23">
        <v>37780.5</v>
      </c>
      <c r="N33" s="63">
        <v>40001</v>
      </c>
      <c r="O33" s="41">
        <v>39901</v>
      </c>
      <c r="P33" s="41">
        <v>39900.5</v>
      </c>
      <c r="Q33" s="87">
        <f>+'3.1.Tablo'!U36</f>
        <v>39900.5</v>
      </c>
      <c r="R33" s="35">
        <f t="shared" si="0"/>
        <v>0</v>
      </c>
      <c r="S33" s="35">
        <f t="shared" si="1"/>
        <v>0</v>
      </c>
    </row>
    <row r="34" spans="1:19" ht="15.75" x14ac:dyDescent="0.25">
      <c r="A34" s="5" t="s">
        <v>67</v>
      </c>
      <c r="B34" s="6">
        <v>79</v>
      </c>
      <c r="C34" s="6">
        <v>83</v>
      </c>
      <c r="D34" s="30">
        <v>85</v>
      </c>
      <c r="E34" s="29">
        <v>93</v>
      </c>
      <c r="F34" s="62">
        <v>100</v>
      </c>
      <c r="G34" s="29">
        <v>102</v>
      </c>
      <c r="H34" s="29">
        <v>102</v>
      </c>
      <c r="I34" s="86">
        <f>+'3.1.Tablo'!T37</f>
        <v>102</v>
      </c>
      <c r="J34" s="6">
        <v>14769</v>
      </c>
      <c r="K34" s="6">
        <v>14915</v>
      </c>
      <c r="L34" s="24">
        <v>16145</v>
      </c>
      <c r="M34" s="23">
        <v>16465</v>
      </c>
      <c r="N34" s="63">
        <v>17196</v>
      </c>
      <c r="O34" s="41">
        <v>17196</v>
      </c>
      <c r="P34" s="41">
        <v>17195.61</v>
      </c>
      <c r="Q34" s="87">
        <f>+'3.1.Tablo'!U37</f>
        <v>17195.61</v>
      </c>
      <c r="R34" s="35">
        <f t="shared" si="0"/>
        <v>0</v>
      </c>
      <c r="S34" s="35">
        <f t="shared" si="1"/>
        <v>0</v>
      </c>
    </row>
    <row r="35" spans="1:19" ht="15.75" x14ac:dyDescent="0.25">
      <c r="A35" s="5" t="s">
        <v>69</v>
      </c>
      <c r="B35" s="6">
        <v>84</v>
      </c>
      <c r="C35" s="6">
        <v>96</v>
      </c>
      <c r="D35" s="30">
        <v>95</v>
      </c>
      <c r="E35" s="29">
        <v>110</v>
      </c>
      <c r="F35" s="62">
        <v>115</v>
      </c>
      <c r="G35" s="29">
        <v>115</v>
      </c>
      <c r="H35" s="29">
        <v>115</v>
      </c>
      <c r="I35" s="86">
        <f>+'3.1.Tablo'!T38</f>
        <v>115</v>
      </c>
      <c r="J35" s="6">
        <v>17394</v>
      </c>
      <c r="K35" s="6">
        <v>18042.5</v>
      </c>
      <c r="L35" s="24">
        <v>18143</v>
      </c>
      <c r="M35" s="23">
        <v>18522.5</v>
      </c>
      <c r="N35" s="63">
        <v>18588</v>
      </c>
      <c r="O35" s="41">
        <v>18588</v>
      </c>
      <c r="P35" s="41">
        <v>18587.5</v>
      </c>
      <c r="Q35" s="87">
        <f>+'3.1.Tablo'!U38</f>
        <v>18587.5</v>
      </c>
      <c r="R35" s="35">
        <f t="shared" si="0"/>
        <v>0</v>
      </c>
      <c r="S35" s="35">
        <f t="shared" si="1"/>
        <v>0</v>
      </c>
    </row>
    <row r="36" spans="1:19" ht="15.75" x14ac:dyDescent="0.25">
      <c r="A36" s="5" t="s">
        <v>71</v>
      </c>
      <c r="B36" s="6">
        <v>37</v>
      </c>
      <c r="C36" s="6">
        <v>41</v>
      </c>
      <c r="D36" s="30">
        <v>46</v>
      </c>
      <c r="E36" s="29">
        <v>53</v>
      </c>
      <c r="F36" s="62">
        <v>52</v>
      </c>
      <c r="G36" s="29">
        <v>52</v>
      </c>
      <c r="H36" s="29">
        <v>52</v>
      </c>
      <c r="I36" s="86">
        <f>+'3.1.Tablo'!T39</f>
        <v>52</v>
      </c>
      <c r="J36" s="6">
        <v>86480</v>
      </c>
      <c r="K36" s="6">
        <v>149732</v>
      </c>
      <c r="L36" s="24">
        <v>35832</v>
      </c>
      <c r="M36" s="23">
        <v>36139.300000000003</v>
      </c>
      <c r="N36" s="63">
        <v>36139.300000000003</v>
      </c>
      <c r="O36" s="41">
        <v>36139</v>
      </c>
      <c r="P36" s="41">
        <v>36139.300000000003</v>
      </c>
      <c r="Q36" s="87">
        <f>+'3.1.Tablo'!U39</f>
        <v>36139.300000000003</v>
      </c>
      <c r="R36" s="35">
        <f t="shared" si="0"/>
        <v>0</v>
      </c>
      <c r="S36" s="35">
        <f t="shared" si="1"/>
        <v>0</v>
      </c>
    </row>
    <row r="37" spans="1:19" ht="15.75" x14ac:dyDescent="0.25">
      <c r="A37" s="5" t="s">
        <v>73</v>
      </c>
      <c r="B37" s="6">
        <v>80</v>
      </c>
      <c r="C37" s="6">
        <v>86</v>
      </c>
      <c r="D37" s="30">
        <v>86</v>
      </c>
      <c r="E37" s="29">
        <v>85</v>
      </c>
      <c r="F37" s="62">
        <v>87</v>
      </c>
      <c r="G37" s="29">
        <v>86</v>
      </c>
      <c r="H37" s="29">
        <v>86</v>
      </c>
      <c r="I37" s="86">
        <f>+'3.1.Tablo'!T40</f>
        <v>87</v>
      </c>
      <c r="J37" s="6">
        <v>3141</v>
      </c>
      <c r="K37" s="6">
        <v>3151</v>
      </c>
      <c r="L37" s="24">
        <v>3151</v>
      </c>
      <c r="M37" s="23">
        <v>3151</v>
      </c>
      <c r="N37" s="63">
        <v>3151</v>
      </c>
      <c r="O37" s="41">
        <v>3151</v>
      </c>
      <c r="P37" s="41">
        <v>3151</v>
      </c>
      <c r="Q37" s="87">
        <f>+'3.1.Tablo'!U40</f>
        <v>3151</v>
      </c>
      <c r="R37" s="35">
        <f t="shared" si="0"/>
        <v>1</v>
      </c>
      <c r="S37" s="35">
        <f t="shared" si="1"/>
        <v>0</v>
      </c>
    </row>
    <row r="38" spans="1:19" ht="15.75" x14ac:dyDescent="0.25">
      <c r="A38" s="5" t="s">
        <v>75</v>
      </c>
      <c r="B38" s="6">
        <v>20</v>
      </c>
      <c r="C38" s="6">
        <v>20</v>
      </c>
      <c r="D38" s="30">
        <v>19</v>
      </c>
      <c r="E38" s="29">
        <v>31</v>
      </c>
      <c r="F38" s="62">
        <v>35</v>
      </c>
      <c r="G38" s="29">
        <v>35</v>
      </c>
      <c r="H38" s="29">
        <v>35</v>
      </c>
      <c r="I38" s="86">
        <f>+'3.1.Tablo'!T41</f>
        <v>35</v>
      </c>
      <c r="J38" s="6">
        <v>9104</v>
      </c>
      <c r="K38" s="6">
        <v>9104</v>
      </c>
      <c r="L38" s="24">
        <v>8989</v>
      </c>
      <c r="M38" s="23">
        <v>9567.5</v>
      </c>
      <c r="N38" s="63">
        <v>9621</v>
      </c>
      <c r="O38" s="41">
        <v>9622</v>
      </c>
      <c r="P38" s="41">
        <v>9621.69</v>
      </c>
      <c r="Q38" s="87">
        <f>+'3.1.Tablo'!U41</f>
        <v>9621.69</v>
      </c>
      <c r="R38" s="35">
        <f t="shared" si="0"/>
        <v>0</v>
      </c>
      <c r="S38" s="35">
        <f t="shared" si="1"/>
        <v>0</v>
      </c>
    </row>
    <row r="39" spans="1:19" ht="15.75" x14ac:dyDescent="0.25">
      <c r="A39" s="5" t="s">
        <v>77</v>
      </c>
      <c r="B39" s="6">
        <v>35</v>
      </c>
      <c r="C39" s="6">
        <v>35</v>
      </c>
      <c r="D39" s="30">
        <v>37</v>
      </c>
      <c r="E39" s="29">
        <v>45</v>
      </c>
      <c r="F39" s="62">
        <v>58</v>
      </c>
      <c r="G39" s="29">
        <v>59</v>
      </c>
      <c r="H39" s="29">
        <v>60</v>
      </c>
      <c r="I39" s="86">
        <f>+'3.1.Tablo'!T42</f>
        <v>60</v>
      </c>
      <c r="J39" s="6">
        <v>5138</v>
      </c>
      <c r="K39" s="6">
        <v>5138</v>
      </c>
      <c r="L39" s="24">
        <v>5360</v>
      </c>
      <c r="M39" s="23">
        <v>5513.6</v>
      </c>
      <c r="N39" s="63">
        <v>5638</v>
      </c>
      <c r="O39" s="41">
        <v>5745</v>
      </c>
      <c r="P39" s="41">
        <v>5744.7</v>
      </c>
      <c r="Q39" s="87">
        <f>+'3.1.Tablo'!U42</f>
        <v>5744.7</v>
      </c>
      <c r="R39" s="35">
        <f t="shared" si="0"/>
        <v>0</v>
      </c>
      <c r="S39" s="35">
        <f t="shared" si="1"/>
        <v>0</v>
      </c>
    </row>
    <row r="40" spans="1:19" ht="15.75" x14ac:dyDescent="0.25">
      <c r="A40" s="5" t="s">
        <v>79</v>
      </c>
      <c r="B40" s="6">
        <v>41</v>
      </c>
      <c r="C40" s="6">
        <v>41</v>
      </c>
      <c r="D40" s="30">
        <v>43</v>
      </c>
      <c r="E40" s="29">
        <v>46</v>
      </c>
      <c r="F40" s="62">
        <v>48</v>
      </c>
      <c r="G40" s="29">
        <v>48</v>
      </c>
      <c r="H40" s="29">
        <v>49</v>
      </c>
      <c r="I40" s="86">
        <f>+'3.1.Tablo'!T43</f>
        <v>49</v>
      </c>
      <c r="J40" s="6">
        <v>1894</v>
      </c>
      <c r="K40" s="6">
        <v>1894</v>
      </c>
      <c r="L40" s="24">
        <v>1894</v>
      </c>
      <c r="M40" s="23">
        <v>1894</v>
      </c>
      <c r="N40" s="63">
        <v>1894</v>
      </c>
      <c r="O40" s="41">
        <v>1894</v>
      </c>
      <c r="P40" s="41">
        <v>1899</v>
      </c>
      <c r="Q40" s="87">
        <f>+'3.1.Tablo'!U43</f>
        <v>1899</v>
      </c>
      <c r="R40" s="35">
        <f t="shared" si="0"/>
        <v>0</v>
      </c>
      <c r="S40" s="35">
        <f t="shared" si="1"/>
        <v>0</v>
      </c>
    </row>
    <row r="41" spans="1:19" ht="15.75" x14ac:dyDescent="0.25">
      <c r="A41" s="5" t="s">
        <v>81</v>
      </c>
      <c r="B41" s="6">
        <v>34</v>
      </c>
      <c r="C41" s="6">
        <v>34</v>
      </c>
      <c r="D41" s="30">
        <v>36</v>
      </c>
      <c r="E41" s="29">
        <v>37</v>
      </c>
      <c r="F41" s="62">
        <v>37</v>
      </c>
      <c r="G41" s="29">
        <v>37</v>
      </c>
      <c r="H41" s="29">
        <v>37</v>
      </c>
      <c r="I41" s="86">
        <f>+'3.1.Tablo'!T44</f>
        <v>37</v>
      </c>
      <c r="J41" s="6">
        <v>2128</v>
      </c>
      <c r="K41" s="6">
        <v>2128</v>
      </c>
      <c r="L41" s="24">
        <v>2144</v>
      </c>
      <c r="M41" s="23">
        <v>2194</v>
      </c>
      <c r="N41" s="63">
        <v>2669</v>
      </c>
      <c r="O41" s="41">
        <v>2669</v>
      </c>
      <c r="P41" s="41">
        <v>2669</v>
      </c>
      <c r="Q41" s="87">
        <f>+'3.1.Tablo'!U44</f>
        <v>2669</v>
      </c>
      <c r="R41" s="35">
        <f t="shared" si="0"/>
        <v>0</v>
      </c>
      <c r="S41" s="35">
        <f t="shared" si="1"/>
        <v>0</v>
      </c>
    </row>
    <row r="42" spans="1:19" ht="15.75" x14ac:dyDescent="0.25">
      <c r="A42" s="5" t="s">
        <v>83</v>
      </c>
      <c r="B42" s="6">
        <v>135</v>
      </c>
      <c r="C42" s="6">
        <v>135</v>
      </c>
      <c r="D42" s="30">
        <v>137</v>
      </c>
      <c r="E42" s="29">
        <v>138</v>
      </c>
      <c r="F42" s="62">
        <v>140</v>
      </c>
      <c r="G42" s="29">
        <v>141</v>
      </c>
      <c r="H42" s="29">
        <v>141</v>
      </c>
      <c r="I42" s="86">
        <f>+'3.1.Tablo'!T45</f>
        <v>143</v>
      </c>
      <c r="J42" s="6">
        <v>8868</v>
      </c>
      <c r="K42" s="6">
        <v>8868</v>
      </c>
      <c r="L42" s="24">
        <v>8996</v>
      </c>
      <c r="M42" s="23">
        <v>9006</v>
      </c>
      <c r="N42" s="63">
        <v>9006</v>
      </c>
      <c r="O42" s="41">
        <v>9006</v>
      </c>
      <c r="P42" s="41">
        <v>9006</v>
      </c>
      <c r="Q42" s="87">
        <f>+'3.1.Tablo'!U45</f>
        <v>9006</v>
      </c>
      <c r="R42" s="35">
        <f t="shared" si="0"/>
        <v>2</v>
      </c>
      <c r="S42" s="35">
        <f t="shared" si="1"/>
        <v>0</v>
      </c>
    </row>
    <row r="43" spans="1:19" ht="15.75" x14ac:dyDescent="0.25">
      <c r="A43" s="5" t="s">
        <v>85</v>
      </c>
      <c r="B43" s="6">
        <v>185</v>
      </c>
      <c r="C43" s="6">
        <v>187</v>
      </c>
      <c r="D43" s="30">
        <v>200</v>
      </c>
      <c r="E43" s="29">
        <v>222</v>
      </c>
      <c r="F43" s="62">
        <v>214</v>
      </c>
      <c r="G43" s="29">
        <v>216</v>
      </c>
      <c r="H43" s="29">
        <v>216</v>
      </c>
      <c r="I43" s="86">
        <f>+'3.1.Tablo'!T46</f>
        <v>223</v>
      </c>
      <c r="J43" s="6">
        <v>7670</v>
      </c>
      <c r="K43" s="6">
        <v>7605</v>
      </c>
      <c r="L43" s="24">
        <v>7605</v>
      </c>
      <c r="M43" s="23">
        <v>7605</v>
      </c>
      <c r="N43" s="63">
        <v>7605</v>
      </c>
      <c r="O43" s="41">
        <v>7605</v>
      </c>
      <c r="P43" s="41">
        <v>7605</v>
      </c>
      <c r="Q43" s="87">
        <f>+'3.1.Tablo'!U46</f>
        <v>7675</v>
      </c>
      <c r="R43" s="35">
        <f t="shared" si="0"/>
        <v>7</v>
      </c>
      <c r="S43" s="35">
        <f t="shared" si="1"/>
        <v>70</v>
      </c>
    </row>
    <row r="44" spans="1:19" ht="15.75" x14ac:dyDescent="0.25">
      <c r="A44" s="5" t="s">
        <v>87</v>
      </c>
      <c r="B44" s="6">
        <v>88</v>
      </c>
      <c r="C44" s="6">
        <v>90</v>
      </c>
      <c r="D44" s="30">
        <v>91</v>
      </c>
      <c r="E44" s="29">
        <v>99</v>
      </c>
      <c r="F44" s="62">
        <v>100</v>
      </c>
      <c r="G44" s="29">
        <v>100</v>
      </c>
      <c r="H44" s="29">
        <v>101</v>
      </c>
      <c r="I44" s="86">
        <f>+'3.1.Tablo'!T47</f>
        <v>103</v>
      </c>
      <c r="J44" s="6">
        <v>5979</v>
      </c>
      <c r="K44" s="6">
        <v>5979</v>
      </c>
      <c r="L44" s="24">
        <v>5988</v>
      </c>
      <c r="M44" s="23">
        <v>5996</v>
      </c>
      <c r="N44" s="63">
        <v>6108</v>
      </c>
      <c r="O44" s="41">
        <v>6108</v>
      </c>
      <c r="P44" s="41">
        <v>6107.5</v>
      </c>
      <c r="Q44" s="87">
        <f>+'3.1.Tablo'!U47</f>
        <v>6108</v>
      </c>
      <c r="R44" s="35">
        <f t="shared" si="0"/>
        <v>2</v>
      </c>
      <c r="S44" s="35">
        <f t="shared" si="1"/>
        <v>0.5</v>
      </c>
    </row>
    <row r="45" spans="1:19" ht="15.75" x14ac:dyDescent="0.25">
      <c r="A45" s="5" t="s">
        <v>89</v>
      </c>
      <c r="B45" s="6">
        <v>65</v>
      </c>
      <c r="C45" s="6">
        <v>69</v>
      </c>
      <c r="D45" s="30">
        <v>76</v>
      </c>
      <c r="E45" s="29">
        <v>81</v>
      </c>
      <c r="F45" s="62">
        <v>86</v>
      </c>
      <c r="G45" s="29">
        <v>86</v>
      </c>
      <c r="H45" s="29">
        <v>86</v>
      </c>
      <c r="I45" s="86">
        <f>+'3.1.Tablo'!T48</f>
        <v>87</v>
      </c>
      <c r="J45" s="6">
        <v>575</v>
      </c>
      <c r="K45" s="6">
        <v>575</v>
      </c>
      <c r="L45" s="24">
        <v>638</v>
      </c>
      <c r="M45" s="23">
        <v>647.29999999999995</v>
      </c>
      <c r="N45" s="63">
        <v>647.29999999999995</v>
      </c>
      <c r="O45" s="41">
        <v>647</v>
      </c>
      <c r="P45" s="41">
        <v>647.29999999999995</v>
      </c>
      <c r="Q45" s="87">
        <f>+'3.1.Tablo'!U48</f>
        <v>647</v>
      </c>
      <c r="R45" s="35">
        <f t="shared" si="0"/>
        <v>1</v>
      </c>
      <c r="S45" s="35">
        <f t="shared" si="1"/>
        <v>-0.29999999999995453</v>
      </c>
    </row>
    <row r="46" spans="1:19" ht="15.75" x14ac:dyDescent="0.25">
      <c r="A46" s="5" t="s">
        <v>91</v>
      </c>
      <c r="B46" s="6">
        <v>35</v>
      </c>
      <c r="C46" s="6">
        <v>42</v>
      </c>
      <c r="D46" s="30">
        <v>47</v>
      </c>
      <c r="E46" s="29">
        <v>56</v>
      </c>
      <c r="F46" s="62">
        <v>62</v>
      </c>
      <c r="G46" s="29">
        <v>64</v>
      </c>
      <c r="H46" s="29">
        <v>65</v>
      </c>
      <c r="I46" s="86">
        <f>+'3.1.Tablo'!T49</f>
        <v>67</v>
      </c>
      <c r="J46" s="6">
        <v>79</v>
      </c>
      <c r="K46" s="6">
        <v>79</v>
      </c>
      <c r="L46" s="24">
        <v>116</v>
      </c>
      <c r="M46" s="23">
        <v>179.1</v>
      </c>
      <c r="N46" s="63">
        <v>524.1</v>
      </c>
      <c r="O46" s="41">
        <v>579</v>
      </c>
      <c r="P46" s="41">
        <v>579.1</v>
      </c>
      <c r="Q46" s="87">
        <f>+'3.1.Tablo'!U49</f>
        <v>579</v>
      </c>
      <c r="R46" s="35">
        <f t="shared" si="0"/>
        <v>2</v>
      </c>
      <c r="S46" s="35">
        <f t="shared" si="1"/>
        <v>-0.10000000000002274</v>
      </c>
    </row>
    <row r="47" spans="1:19" ht="15.75" x14ac:dyDescent="0.25">
      <c r="A47" s="5" t="s">
        <v>93</v>
      </c>
      <c r="B47" s="6">
        <v>28</v>
      </c>
      <c r="C47" s="6">
        <v>35</v>
      </c>
      <c r="D47" s="30">
        <v>37</v>
      </c>
      <c r="E47" s="29">
        <v>42</v>
      </c>
      <c r="F47" s="62">
        <v>48</v>
      </c>
      <c r="G47" s="29">
        <v>50</v>
      </c>
      <c r="H47" s="29">
        <v>51</v>
      </c>
      <c r="I47" s="86">
        <f>+'3.1.Tablo'!T50</f>
        <v>53</v>
      </c>
      <c r="J47" s="6">
        <v>52</v>
      </c>
      <c r="K47" s="6">
        <v>52</v>
      </c>
      <c r="L47" s="24">
        <v>145</v>
      </c>
      <c r="M47" s="23">
        <v>246</v>
      </c>
      <c r="N47" s="63">
        <v>2538</v>
      </c>
      <c r="O47" s="41">
        <v>2609</v>
      </c>
      <c r="P47" s="41">
        <v>2608.6999999999998</v>
      </c>
      <c r="Q47" s="87">
        <f>+'3.1.Tablo'!U50</f>
        <v>2609</v>
      </c>
      <c r="R47" s="35">
        <f t="shared" si="0"/>
        <v>2</v>
      </c>
      <c r="S47" s="35">
        <f t="shared" si="1"/>
        <v>0.3000000000001819</v>
      </c>
    </row>
    <row r="48" spans="1:19" ht="15.75" x14ac:dyDescent="0.25">
      <c r="A48" s="5" t="s">
        <v>95</v>
      </c>
      <c r="B48" s="6">
        <v>115</v>
      </c>
      <c r="C48" s="6">
        <v>123</v>
      </c>
      <c r="D48" s="30">
        <v>134</v>
      </c>
      <c r="E48" s="29">
        <v>139</v>
      </c>
      <c r="F48" s="62">
        <v>144</v>
      </c>
      <c r="G48" s="29">
        <v>146</v>
      </c>
      <c r="H48" s="29">
        <v>146</v>
      </c>
      <c r="I48" s="86">
        <f>+'3.1.Tablo'!T51</f>
        <v>147</v>
      </c>
      <c r="J48" s="6">
        <v>5098</v>
      </c>
      <c r="K48" s="6">
        <v>5098</v>
      </c>
      <c r="L48" s="24">
        <v>5254</v>
      </c>
      <c r="M48" s="23">
        <v>5284.8</v>
      </c>
      <c r="N48" s="63">
        <v>6122.3</v>
      </c>
      <c r="O48" s="41">
        <v>6148</v>
      </c>
      <c r="P48" s="41">
        <v>6147.7</v>
      </c>
      <c r="Q48" s="87">
        <f>+'3.1.Tablo'!U51</f>
        <v>6148</v>
      </c>
      <c r="R48" s="35">
        <f t="shared" si="0"/>
        <v>1</v>
      </c>
      <c r="S48" s="35">
        <f t="shared" si="1"/>
        <v>0.3000000000001819</v>
      </c>
    </row>
    <row r="49" spans="1:19" ht="15.75" x14ac:dyDescent="0.25">
      <c r="A49" s="5" t="s">
        <v>97</v>
      </c>
      <c r="B49" s="6">
        <v>94</v>
      </c>
      <c r="C49" s="6">
        <v>107</v>
      </c>
      <c r="D49" s="30">
        <v>107</v>
      </c>
      <c r="E49" s="29">
        <v>109</v>
      </c>
      <c r="F49" s="62">
        <v>110</v>
      </c>
      <c r="G49" s="29">
        <v>111</v>
      </c>
      <c r="H49" s="29">
        <v>111</v>
      </c>
      <c r="I49" s="86">
        <f>+'3.1.Tablo'!T52</f>
        <v>111</v>
      </c>
      <c r="J49" s="6">
        <v>1226</v>
      </c>
      <c r="K49" s="6">
        <v>1257.56</v>
      </c>
      <c r="L49" s="24">
        <v>1278</v>
      </c>
      <c r="M49" s="23">
        <v>957.56</v>
      </c>
      <c r="N49" s="63">
        <v>957.56</v>
      </c>
      <c r="O49" s="41">
        <v>958</v>
      </c>
      <c r="P49" s="41">
        <v>957.56</v>
      </c>
      <c r="Q49" s="87">
        <f>+'3.1.Tablo'!U52</f>
        <v>957.56</v>
      </c>
      <c r="R49" s="35">
        <f t="shared" si="0"/>
        <v>0</v>
      </c>
      <c r="S49" s="35">
        <f t="shared" si="1"/>
        <v>0</v>
      </c>
    </row>
    <row r="50" spans="1:19" ht="15.75" x14ac:dyDescent="0.25">
      <c r="A50" s="5" t="s">
        <v>99</v>
      </c>
      <c r="B50" s="6">
        <v>36</v>
      </c>
      <c r="C50" s="6">
        <v>38</v>
      </c>
      <c r="D50" s="30">
        <v>41</v>
      </c>
      <c r="E50" s="29">
        <v>42</v>
      </c>
      <c r="F50" s="62">
        <v>43</v>
      </c>
      <c r="G50" s="29">
        <v>43</v>
      </c>
      <c r="H50" s="29">
        <v>43</v>
      </c>
      <c r="I50" s="86">
        <f>+'3.1.Tablo'!T53</f>
        <v>43</v>
      </c>
      <c r="J50" s="6">
        <v>680</v>
      </c>
      <c r="K50" s="6">
        <v>680</v>
      </c>
      <c r="L50" s="24">
        <v>680</v>
      </c>
      <c r="M50" s="23">
        <v>680</v>
      </c>
      <c r="N50" s="63">
        <v>680</v>
      </c>
      <c r="O50" s="41">
        <v>680</v>
      </c>
      <c r="P50" s="41">
        <v>680</v>
      </c>
      <c r="Q50" s="87">
        <f>+'3.1.Tablo'!U53</f>
        <v>680</v>
      </c>
      <c r="R50" s="35">
        <f t="shared" si="0"/>
        <v>0</v>
      </c>
      <c r="S50" s="35">
        <f t="shared" si="1"/>
        <v>0</v>
      </c>
    </row>
    <row r="51" spans="1:19" ht="15.75" x14ac:dyDescent="0.25">
      <c r="A51" s="5" t="s">
        <v>101</v>
      </c>
      <c r="B51" s="6">
        <v>98</v>
      </c>
      <c r="C51" s="6">
        <v>99</v>
      </c>
      <c r="D51" s="30">
        <v>99</v>
      </c>
      <c r="E51" s="29">
        <v>139</v>
      </c>
      <c r="F51" s="62">
        <v>140</v>
      </c>
      <c r="G51" s="29">
        <v>145</v>
      </c>
      <c r="H51" s="29">
        <v>146</v>
      </c>
      <c r="I51" s="86">
        <f>+'3.1.Tablo'!T54</f>
        <v>148</v>
      </c>
      <c r="J51" s="6">
        <v>54123</v>
      </c>
      <c r="K51" s="6">
        <v>54122.8</v>
      </c>
      <c r="L51" s="24">
        <v>54123</v>
      </c>
      <c r="M51" s="23">
        <v>54152.800000000003</v>
      </c>
      <c r="N51" s="63">
        <v>54152.800000000003</v>
      </c>
      <c r="O51" s="41">
        <v>54153</v>
      </c>
      <c r="P51" s="41">
        <v>54152.800000000003</v>
      </c>
      <c r="Q51" s="87">
        <f>+'3.1.Tablo'!U54</f>
        <v>54153</v>
      </c>
      <c r="R51" s="35">
        <f t="shared" si="0"/>
        <v>2</v>
      </c>
      <c r="S51" s="35">
        <f t="shared" si="1"/>
        <v>0.19999999999708962</v>
      </c>
    </row>
    <row r="52" spans="1:19" ht="15.75" x14ac:dyDescent="0.25">
      <c r="A52" s="5" t="s">
        <v>103</v>
      </c>
      <c r="B52" s="6">
        <v>141</v>
      </c>
      <c r="C52" s="6">
        <v>144</v>
      </c>
      <c r="D52" s="30">
        <v>145</v>
      </c>
      <c r="E52" s="29">
        <v>178</v>
      </c>
      <c r="F52" s="62">
        <v>182</v>
      </c>
      <c r="G52" s="29">
        <v>187</v>
      </c>
      <c r="H52" s="29">
        <v>187</v>
      </c>
      <c r="I52" s="86">
        <f>+'3.1.Tablo'!T55</f>
        <v>187</v>
      </c>
      <c r="J52" s="6">
        <v>11515</v>
      </c>
      <c r="K52" s="6">
        <v>11515</v>
      </c>
      <c r="L52" s="24">
        <v>11515</v>
      </c>
      <c r="M52" s="23">
        <v>11595</v>
      </c>
      <c r="N52" s="63">
        <v>11595</v>
      </c>
      <c r="O52" s="41">
        <v>11595</v>
      </c>
      <c r="P52" s="41">
        <v>11595</v>
      </c>
      <c r="Q52" s="87">
        <f>+'3.1.Tablo'!U55</f>
        <v>11595</v>
      </c>
      <c r="R52" s="35">
        <f t="shared" si="0"/>
        <v>0</v>
      </c>
      <c r="S52" s="35">
        <f t="shared" si="1"/>
        <v>0</v>
      </c>
    </row>
    <row r="53" spans="1:19" ht="15.75" x14ac:dyDescent="0.25">
      <c r="A53" s="5" t="s">
        <v>105</v>
      </c>
      <c r="B53" s="6">
        <v>164</v>
      </c>
      <c r="C53" s="6">
        <v>181</v>
      </c>
      <c r="D53" s="30">
        <v>179</v>
      </c>
      <c r="E53" s="29">
        <v>180</v>
      </c>
      <c r="F53" s="62">
        <v>183</v>
      </c>
      <c r="G53" s="29">
        <v>181</v>
      </c>
      <c r="H53" s="29">
        <v>181</v>
      </c>
      <c r="I53" s="86">
        <f>+'3.1.Tablo'!T56</f>
        <v>182</v>
      </c>
      <c r="J53" s="6">
        <v>4987</v>
      </c>
      <c r="K53" s="6">
        <v>4893.8</v>
      </c>
      <c r="L53" s="24">
        <v>4894</v>
      </c>
      <c r="M53" s="23">
        <v>4793.82</v>
      </c>
      <c r="N53" s="63">
        <v>4793.82</v>
      </c>
      <c r="O53" s="41">
        <v>4794</v>
      </c>
      <c r="P53" s="41">
        <v>4793.83</v>
      </c>
      <c r="Q53" s="87">
        <f>+'3.1.Tablo'!U56</f>
        <v>4794</v>
      </c>
      <c r="R53" s="35">
        <f t="shared" si="0"/>
        <v>1</v>
      </c>
      <c r="S53" s="35">
        <f t="shared" si="1"/>
        <v>0.17000000000007276</v>
      </c>
    </row>
    <row r="54" spans="1:19" ht="15.75" x14ac:dyDescent="0.25">
      <c r="A54" s="5" t="s">
        <v>107</v>
      </c>
      <c r="B54" s="6">
        <v>117</v>
      </c>
      <c r="C54" s="6">
        <v>122</v>
      </c>
      <c r="D54" s="30">
        <v>123</v>
      </c>
      <c r="E54" s="29">
        <v>131</v>
      </c>
      <c r="F54" s="62">
        <v>134</v>
      </c>
      <c r="G54" s="29">
        <v>134</v>
      </c>
      <c r="H54" s="29">
        <v>143</v>
      </c>
      <c r="I54" s="86">
        <f>+'3.1.Tablo'!T57</f>
        <v>144</v>
      </c>
      <c r="J54" s="6">
        <v>1989</v>
      </c>
      <c r="K54" s="6">
        <v>2049</v>
      </c>
      <c r="L54" s="24">
        <v>2069</v>
      </c>
      <c r="M54" s="23">
        <v>2124</v>
      </c>
      <c r="N54" s="63">
        <v>2204</v>
      </c>
      <c r="O54" s="41">
        <v>2204</v>
      </c>
      <c r="P54" s="41">
        <v>2204</v>
      </c>
      <c r="Q54" s="87">
        <f>+'3.1.Tablo'!U57</f>
        <v>2204</v>
      </c>
      <c r="R54" s="35">
        <f t="shared" si="0"/>
        <v>1</v>
      </c>
      <c r="S54" s="35">
        <f t="shared" si="1"/>
        <v>0</v>
      </c>
    </row>
    <row r="55" spans="1:19" ht="15.75" x14ac:dyDescent="0.25">
      <c r="A55" s="5" t="s">
        <v>109</v>
      </c>
      <c r="B55" s="6">
        <v>135</v>
      </c>
      <c r="C55" s="6">
        <v>156</v>
      </c>
      <c r="D55" s="30">
        <v>156</v>
      </c>
      <c r="E55" s="29">
        <v>160</v>
      </c>
      <c r="F55" s="62">
        <v>163</v>
      </c>
      <c r="G55" s="29">
        <v>169</v>
      </c>
      <c r="H55" s="29">
        <v>169</v>
      </c>
      <c r="I55" s="86">
        <f>+'3.1.Tablo'!T58</f>
        <v>172</v>
      </c>
      <c r="J55" s="6">
        <v>2139</v>
      </c>
      <c r="K55" s="6">
        <v>2619</v>
      </c>
      <c r="L55" s="24">
        <v>2619</v>
      </c>
      <c r="M55" s="23">
        <v>2619</v>
      </c>
      <c r="N55" s="63">
        <v>5638.2</v>
      </c>
      <c r="O55" s="41">
        <v>5638</v>
      </c>
      <c r="P55" s="41">
        <v>5638</v>
      </c>
      <c r="Q55" s="87">
        <f>+'3.1.Tablo'!U58</f>
        <v>5638</v>
      </c>
      <c r="R55" s="35">
        <f t="shared" si="0"/>
        <v>3</v>
      </c>
      <c r="S55" s="35">
        <f t="shared" si="1"/>
        <v>0</v>
      </c>
    </row>
    <row r="56" spans="1:19" ht="15.75" x14ac:dyDescent="0.25">
      <c r="A56" s="5" t="s">
        <v>111</v>
      </c>
      <c r="B56" s="6">
        <v>59</v>
      </c>
      <c r="C56" s="6">
        <v>60</v>
      </c>
      <c r="D56" s="30">
        <v>62</v>
      </c>
      <c r="E56" s="29">
        <v>66</v>
      </c>
      <c r="F56" s="62">
        <v>69</v>
      </c>
      <c r="G56" s="29">
        <v>72</v>
      </c>
      <c r="H56" s="29">
        <v>72</v>
      </c>
      <c r="I56" s="86">
        <f>+'3.1.Tablo'!T59</f>
        <v>72</v>
      </c>
      <c r="J56" s="6">
        <v>24</v>
      </c>
      <c r="K56" s="6">
        <v>23.5</v>
      </c>
      <c r="L56" s="24">
        <v>24</v>
      </c>
      <c r="M56" s="23">
        <v>25</v>
      </c>
      <c r="N56" s="63">
        <v>25</v>
      </c>
      <c r="O56" s="41">
        <v>24</v>
      </c>
      <c r="P56" s="41">
        <v>23.5</v>
      </c>
      <c r="Q56" s="87">
        <f>+'3.1.Tablo'!U59</f>
        <v>23.5</v>
      </c>
      <c r="R56" s="35">
        <f t="shared" si="0"/>
        <v>0</v>
      </c>
      <c r="S56" s="35">
        <f t="shared" si="1"/>
        <v>0</v>
      </c>
    </row>
    <row r="57" spans="1:19" ht="15.75" x14ac:dyDescent="0.25">
      <c r="A57" s="5" t="s">
        <v>113</v>
      </c>
      <c r="B57" s="6">
        <v>82</v>
      </c>
      <c r="C57" s="6">
        <v>90</v>
      </c>
      <c r="D57" s="30">
        <v>91</v>
      </c>
      <c r="E57" s="29">
        <v>93</v>
      </c>
      <c r="F57" s="62">
        <v>100</v>
      </c>
      <c r="G57" s="29">
        <v>101</v>
      </c>
      <c r="H57" s="29">
        <v>101</v>
      </c>
      <c r="I57" s="86">
        <f>+'3.1.Tablo'!T60</f>
        <v>103</v>
      </c>
      <c r="J57" s="6">
        <v>4010</v>
      </c>
      <c r="K57" s="6">
        <v>4010</v>
      </c>
      <c r="L57" s="24">
        <v>4010</v>
      </c>
      <c r="M57" s="23">
        <v>4070</v>
      </c>
      <c r="N57" s="63">
        <v>4070</v>
      </c>
      <c r="O57" s="41">
        <v>4113</v>
      </c>
      <c r="P57" s="41">
        <v>4113</v>
      </c>
      <c r="Q57" s="87">
        <f>+'3.1.Tablo'!U60</f>
        <v>4114</v>
      </c>
      <c r="R57" s="35">
        <f t="shared" si="0"/>
        <v>2</v>
      </c>
      <c r="S57" s="35">
        <f t="shared" si="1"/>
        <v>1</v>
      </c>
    </row>
    <row r="58" spans="1:19" ht="15.75" x14ac:dyDescent="0.25">
      <c r="A58" s="5" t="s">
        <v>115</v>
      </c>
      <c r="B58" s="6">
        <v>83</v>
      </c>
      <c r="C58" s="6">
        <v>89</v>
      </c>
      <c r="D58" s="30">
        <v>89</v>
      </c>
      <c r="E58" s="29">
        <v>86</v>
      </c>
      <c r="F58" s="62">
        <v>88</v>
      </c>
      <c r="G58" s="29">
        <v>87</v>
      </c>
      <c r="H58" s="29">
        <v>91</v>
      </c>
      <c r="I58" s="86">
        <f>+'3.1.Tablo'!T61</f>
        <v>92</v>
      </c>
      <c r="J58" s="6">
        <v>1304</v>
      </c>
      <c r="K58" s="6">
        <v>1304</v>
      </c>
      <c r="L58" s="24">
        <v>1304</v>
      </c>
      <c r="M58" s="23">
        <v>1304</v>
      </c>
      <c r="N58" s="63">
        <v>1304</v>
      </c>
      <c r="O58" s="41">
        <v>1304</v>
      </c>
      <c r="P58" s="41">
        <v>1304</v>
      </c>
      <c r="Q58" s="87">
        <f>+'3.1.Tablo'!U61</f>
        <v>1304</v>
      </c>
      <c r="R58" s="35">
        <f t="shared" si="0"/>
        <v>1</v>
      </c>
      <c r="S58" s="35">
        <f t="shared" si="1"/>
        <v>0</v>
      </c>
    </row>
    <row r="59" spans="1:19" ht="15.75" x14ac:dyDescent="0.25">
      <c r="A59" s="5" t="s">
        <v>117</v>
      </c>
      <c r="B59" s="6">
        <v>97</v>
      </c>
      <c r="C59" s="6">
        <v>103</v>
      </c>
      <c r="D59" s="30">
        <v>111</v>
      </c>
      <c r="E59" s="29">
        <v>121</v>
      </c>
      <c r="F59" s="62">
        <v>121</v>
      </c>
      <c r="G59" s="29">
        <v>121</v>
      </c>
      <c r="H59" s="29">
        <v>123</v>
      </c>
      <c r="I59" s="86">
        <f>+'3.1.Tablo'!T62</f>
        <v>126</v>
      </c>
      <c r="J59" s="6">
        <v>512</v>
      </c>
      <c r="K59" s="6">
        <v>511.9</v>
      </c>
      <c r="L59" s="24">
        <v>605</v>
      </c>
      <c r="M59" s="23">
        <v>707.7</v>
      </c>
      <c r="N59" s="63">
        <v>769.4</v>
      </c>
      <c r="O59" s="41">
        <v>1054</v>
      </c>
      <c r="P59" s="41">
        <v>1229.4000000000001</v>
      </c>
      <c r="Q59" s="87">
        <f>+'3.1.Tablo'!U62</f>
        <v>1395</v>
      </c>
      <c r="R59" s="35">
        <f t="shared" si="0"/>
        <v>3</v>
      </c>
      <c r="S59" s="35">
        <f t="shared" si="1"/>
        <v>165.59999999999991</v>
      </c>
    </row>
    <row r="60" spans="1:19" ht="15.75" x14ac:dyDescent="0.25">
      <c r="A60" s="5" t="s">
        <v>119</v>
      </c>
      <c r="B60" s="6">
        <v>73</v>
      </c>
      <c r="C60" s="6">
        <v>79</v>
      </c>
      <c r="D60" s="30">
        <v>81</v>
      </c>
      <c r="E60" s="29">
        <v>86</v>
      </c>
      <c r="F60" s="62">
        <v>94</v>
      </c>
      <c r="G60" s="29">
        <v>94</v>
      </c>
      <c r="H60" s="29">
        <v>95</v>
      </c>
      <c r="I60" s="86">
        <f>+'3.1.Tablo'!T63</f>
        <v>95</v>
      </c>
      <c r="J60" s="6">
        <v>971</v>
      </c>
      <c r="K60" s="6">
        <v>915.5</v>
      </c>
      <c r="L60" s="24">
        <v>1099</v>
      </c>
      <c r="M60" s="23">
        <v>1098.5</v>
      </c>
      <c r="N60" s="63">
        <v>1098.5</v>
      </c>
      <c r="O60" s="41">
        <v>1099</v>
      </c>
      <c r="P60" s="41">
        <v>1098.5</v>
      </c>
      <c r="Q60" s="87">
        <f>+'3.1.Tablo'!U63</f>
        <v>1098.5</v>
      </c>
      <c r="R60" s="35">
        <f t="shared" si="0"/>
        <v>0</v>
      </c>
      <c r="S60" s="35">
        <f t="shared" si="1"/>
        <v>0</v>
      </c>
    </row>
    <row r="61" spans="1:19" ht="15.75" x14ac:dyDescent="0.25">
      <c r="A61" s="5" t="s">
        <v>121</v>
      </c>
      <c r="B61" s="6">
        <v>321</v>
      </c>
      <c r="C61" s="6">
        <v>328</v>
      </c>
      <c r="D61" s="30">
        <v>348</v>
      </c>
      <c r="E61" s="29">
        <v>386</v>
      </c>
      <c r="F61" s="62">
        <v>392</v>
      </c>
      <c r="G61" s="29">
        <v>388</v>
      </c>
      <c r="H61" s="29">
        <v>388</v>
      </c>
      <c r="I61" s="86">
        <f>+'3.1.Tablo'!T64</f>
        <v>388</v>
      </c>
      <c r="J61" s="6">
        <v>9040</v>
      </c>
      <c r="K61" s="6">
        <v>9040</v>
      </c>
      <c r="L61" s="24">
        <v>10937</v>
      </c>
      <c r="M61" s="23">
        <v>141717</v>
      </c>
      <c r="N61" s="63">
        <v>143283</v>
      </c>
      <c r="O61" s="41">
        <v>145869</v>
      </c>
      <c r="P61" s="41">
        <v>145869</v>
      </c>
      <c r="Q61" s="87">
        <f>+'3.1.Tablo'!U64</f>
        <v>145869</v>
      </c>
      <c r="R61" s="35">
        <f t="shared" si="0"/>
        <v>0</v>
      </c>
      <c r="S61" s="35">
        <f t="shared" si="1"/>
        <v>0</v>
      </c>
    </row>
    <row r="62" spans="1:19" ht="15.75" x14ac:dyDescent="0.25">
      <c r="A62" s="5" t="s">
        <v>123</v>
      </c>
      <c r="B62" s="6">
        <v>130</v>
      </c>
      <c r="C62" s="6">
        <v>135</v>
      </c>
      <c r="D62" s="30">
        <v>136</v>
      </c>
      <c r="E62" s="29">
        <v>138</v>
      </c>
      <c r="F62" s="62">
        <v>142</v>
      </c>
      <c r="G62" s="29">
        <v>142</v>
      </c>
      <c r="H62" s="29">
        <v>143</v>
      </c>
      <c r="I62" s="86">
        <f>+'3.1.Tablo'!T65</f>
        <v>142</v>
      </c>
      <c r="J62" s="6">
        <v>4670</v>
      </c>
      <c r="K62" s="6">
        <v>4669.8</v>
      </c>
      <c r="L62" s="24">
        <v>4670</v>
      </c>
      <c r="M62" s="23">
        <v>4669.8</v>
      </c>
      <c r="N62" s="63">
        <v>4669.8</v>
      </c>
      <c r="O62" s="41">
        <v>4670</v>
      </c>
      <c r="P62" s="41">
        <v>4669.8</v>
      </c>
      <c r="Q62" s="87">
        <f>+'3.1.Tablo'!U65</f>
        <v>4669</v>
      </c>
      <c r="R62" s="35">
        <f t="shared" si="0"/>
        <v>-1</v>
      </c>
      <c r="S62" s="35">
        <f t="shared" si="1"/>
        <v>-0.8000000000001819</v>
      </c>
    </row>
    <row r="63" spans="1:19" ht="15.75" x14ac:dyDescent="0.25">
      <c r="A63" s="5" t="s">
        <v>125</v>
      </c>
      <c r="B63" s="6">
        <v>77</v>
      </c>
      <c r="C63" s="6">
        <v>80</v>
      </c>
      <c r="D63" s="30">
        <v>82</v>
      </c>
      <c r="E63" s="29">
        <v>86</v>
      </c>
      <c r="F63" s="62">
        <v>87</v>
      </c>
      <c r="G63" s="29">
        <v>92</v>
      </c>
      <c r="H63" s="29">
        <v>93</v>
      </c>
      <c r="I63" s="86">
        <f>+'3.1.Tablo'!T66</f>
        <v>96</v>
      </c>
      <c r="J63" s="6">
        <v>1786</v>
      </c>
      <c r="K63" s="6">
        <v>1785.5</v>
      </c>
      <c r="L63" s="24">
        <v>1803</v>
      </c>
      <c r="M63" s="23">
        <v>1802.8</v>
      </c>
      <c r="N63" s="63">
        <v>1808.8</v>
      </c>
      <c r="O63" s="41">
        <v>1907</v>
      </c>
      <c r="P63" s="41">
        <v>1910.12</v>
      </c>
      <c r="Q63" s="87">
        <f>+'3.1.Tablo'!U66</f>
        <v>1950</v>
      </c>
      <c r="R63" s="35">
        <f t="shared" si="0"/>
        <v>3</v>
      </c>
      <c r="S63" s="35">
        <f t="shared" si="1"/>
        <v>39.880000000000109</v>
      </c>
    </row>
    <row r="64" spans="1:19" ht="15.75" x14ac:dyDescent="0.25">
      <c r="A64" s="5" t="s">
        <v>127</v>
      </c>
      <c r="B64" s="6">
        <v>85</v>
      </c>
      <c r="C64" s="6">
        <v>87</v>
      </c>
      <c r="D64" s="30">
        <v>92</v>
      </c>
      <c r="E64" s="29">
        <v>94</v>
      </c>
      <c r="F64" s="62">
        <v>95</v>
      </c>
      <c r="G64" s="29">
        <v>95</v>
      </c>
      <c r="H64" s="29">
        <v>95</v>
      </c>
      <c r="I64" s="86">
        <f>+'3.1.Tablo'!T67</f>
        <v>96</v>
      </c>
      <c r="J64" s="6">
        <v>1866</v>
      </c>
      <c r="K64" s="6">
        <v>1866</v>
      </c>
      <c r="L64" s="24">
        <v>1866</v>
      </c>
      <c r="M64" s="23">
        <v>2112.8000000000002</v>
      </c>
      <c r="N64" s="63">
        <v>2112.5</v>
      </c>
      <c r="O64" s="41">
        <v>4429</v>
      </c>
      <c r="P64" s="41">
        <v>4429.4799999999996</v>
      </c>
      <c r="Q64" s="87">
        <f>+'3.1.Tablo'!U67</f>
        <v>4429</v>
      </c>
      <c r="R64" s="35">
        <f t="shared" si="0"/>
        <v>1</v>
      </c>
      <c r="S64" s="35">
        <f t="shared" si="1"/>
        <v>-0.47999999999956344</v>
      </c>
    </row>
    <row r="65" spans="1:19" ht="15.75" x14ac:dyDescent="0.25">
      <c r="A65" s="5" t="s">
        <v>129</v>
      </c>
      <c r="B65" s="6">
        <v>62</v>
      </c>
      <c r="C65" s="6">
        <v>64</v>
      </c>
      <c r="D65" s="30">
        <v>70</v>
      </c>
      <c r="E65" s="29">
        <v>81</v>
      </c>
      <c r="F65" s="62">
        <v>78</v>
      </c>
      <c r="G65" s="29">
        <v>78</v>
      </c>
      <c r="H65" s="29">
        <v>78</v>
      </c>
      <c r="I65" s="86">
        <f>+'3.1.Tablo'!T68</f>
        <v>78</v>
      </c>
      <c r="J65" s="6">
        <v>757</v>
      </c>
      <c r="K65" s="6">
        <v>757</v>
      </c>
      <c r="L65" s="24">
        <v>890</v>
      </c>
      <c r="M65" s="23">
        <v>2682</v>
      </c>
      <c r="N65" s="63">
        <v>890</v>
      </c>
      <c r="O65" s="41">
        <v>890</v>
      </c>
      <c r="P65" s="41">
        <v>890</v>
      </c>
      <c r="Q65" s="87">
        <f>+'3.1.Tablo'!U68</f>
        <v>890</v>
      </c>
      <c r="R65" s="35">
        <f t="shared" si="0"/>
        <v>0</v>
      </c>
      <c r="S65" s="35">
        <f t="shared" si="1"/>
        <v>0</v>
      </c>
    </row>
    <row r="66" spans="1:19" ht="15.75" x14ac:dyDescent="0.25">
      <c r="A66" s="5" t="s">
        <v>131</v>
      </c>
      <c r="B66" s="6">
        <v>14</v>
      </c>
      <c r="C66" s="6">
        <v>16</v>
      </c>
      <c r="D66" s="30">
        <v>21</v>
      </c>
      <c r="E66" s="29">
        <v>21</v>
      </c>
      <c r="F66" s="62">
        <v>23</v>
      </c>
      <c r="G66" s="29">
        <v>23</v>
      </c>
      <c r="H66" s="29">
        <v>23</v>
      </c>
      <c r="I66" s="86">
        <f>+'3.1.Tablo'!T69</f>
        <v>24</v>
      </c>
      <c r="J66" s="6">
        <v>70736</v>
      </c>
      <c r="K66" s="6">
        <v>70736</v>
      </c>
      <c r="L66" s="24">
        <v>70603</v>
      </c>
      <c r="M66" s="23">
        <v>67206</v>
      </c>
      <c r="N66" s="63">
        <v>67206</v>
      </c>
      <c r="O66" s="41">
        <v>67206</v>
      </c>
      <c r="P66" s="41">
        <v>67206</v>
      </c>
      <c r="Q66" s="87">
        <f>+'3.1.Tablo'!U69</f>
        <v>67206</v>
      </c>
      <c r="R66" s="35">
        <f t="shared" si="0"/>
        <v>1</v>
      </c>
      <c r="S66" s="35">
        <f t="shared" si="1"/>
        <v>0</v>
      </c>
    </row>
    <row r="67" spans="1:19" ht="15.75" x14ac:dyDescent="0.25">
      <c r="A67" s="5" t="s">
        <v>133</v>
      </c>
      <c r="B67" s="6">
        <v>25</v>
      </c>
      <c r="C67" s="6">
        <v>26</v>
      </c>
      <c r="D67" s="30">
        <v>26</v>
      </c>
      <c r="E67" s="29">
        <v>38</v>
      </c>
      <c r="F67" s="62">
        <v>45</v>
      </c>
      <c r="G67" s="29">
        <v>43</v>
      </c>
      <c r="H67" s="29">
        <v>43</v>
      </c>
      <c r="I67" s="86">
        <f>+'3.1.Tablo'!T70</f>
        <v>44</v>
      </c>
      <c r="J67" s="6">
        <v>184</v>
      </c>
      <c r="K67" s="6">
        <v>184</v>
      </c>
      <c r="L67" s="24">
        <v>184</v>
      </c>
      <c r="M67" s="23">
        <v>184</v>
      </c>
      <c r="N67" s="63">
        <v>184</v>
      </c>
      <c r="O67" s="41">
        <v>184</v>
      </c>
      <c r="P67" s="41">
        <v>214</v>
      </c>
      <c r="Q67" s="87">
        <f>+'3.1.Tablo'!U70</f>
        <v>214</v>
      </c>
      <c r="R67" s="35">
        <f t="shared" si="0"/>
        <v>1</v>
      </c>
      <c r="S67" s="35">
        <f t="shared" si="1"/>
        <v>0</v>
      </c>
    </row>
    <row r="68" spans="1:19" ht="15.75" x14ac:dyDescent="0.25">
      <c r="A68" s="5" t="s">
        <v>135</v>
      </c>
      <c r="B68" s="6">
        <v>100</v>
      </c>
      <c r="C68" s="6">
        <v>102</v>
      </c>
      <c r="D68" s="30">
        <v>107</v>
      </c>
      <c r="E68" s="29">
        <v>107</v>
      </c>
      <c r="F68" s="62">
        <v>108</v>
      </c>
      <c r="G68" s="29">
        <v>106</v>
      </c>
      <c r="H68" s="29">
        <v>106</v>
      </c>
      <c r="I68" s="86">
        <f>+'3.1.Tablo'!T71</f>
        <v>106</v>
      </c>
      <c r="J68" s="6">
        <v>1027</v>
      </c>
      <c r="K68" s="6">
        <v>1006.5</v>
      </c>
      <c r="L68" s="24">
        <v>1047</v>
      </c>
      <c r="M68" s="23">
        <v>1047.3800000000001</v>
      </c>
      <c r="N68" s="63">
        <v>1163.5999999999999</v>
      </c>
      <c r="O68" s="41">
        <v>1163</v>
      </c>
      <c r="P68" s="41">
        <v>1163.28</v>
      </c>
      <c r="Q68" s="87">
        <f>+'3.1.Tablo'!U71</f>
        <v>1183</v>
      </c>
      <c r="R68" s="35">
        <f t="shared" si="0"/>
        <v>0</v>
      </c>
      <c r="S68" s="35">
        <f t="shared" si="1"/>
        <v>19.720000000000027</v>
      </c>
    </row>
    <row r="69" spans="1:19" ht="15.75" x14ac:dyDescent="0.25">
      <c r="A69" s="5" t="s">
        <v>137</v>
      </c>
      <c r="B69" s="6">
        <v>88</v>
      </c>
      <c r="C69" s="6">
        <v>87</v>
      </c>
      <c r="D69" s="30">
        <v>88</v>
      </c>
      <c r="E69" s="29">
        <v>94</v>
      </c>
      <c r="F69" s="62">
        <v>96</v>
      </c>
      <c r="G69" s="29">
        <v>96</v>
      </c>
      <c r="H69" s="29">
        <v>97</v>
      </c>
      <c r="I69" s="86">
        <f>+'3.1.Tablo'!T72</f>
        <v>99</v>
      </c>
      <c r="J69" s="6">
        <v>4120</v>
      </c>
      <c r="K69" s="6">
        <v>3680</v>
      </c>
      <c r="L69" s="24">
        <v>3680</v>
      </c>
      <c r="M69" s="23">
        <v>3932.6</v>
      </c>
      <c r="N69" s="63">
        <v>3932.6</v>
      </c>
      <c r="O69" s="41">
        <v>3932</v>
      </c>
      <c r="P69" s="41">
        <v>3931.9</v>
      </c>
      <c r="Q69" s="87">
        <f>+'3.1.Tablo'!U72</f>
        <v>4062</v>
      </c>
      <c r="R69" s="35">
        <f t="shared" ref="R69:R84" si="2">I69-H69</f>
        <v>2</v>
      </c>
      <c r="S69" s="35">
        <f t="shared" ref="S69:S84" si="3">Q69-P69</f>
        <v>130.09999999999991</v>
      </c>
    </row>
    <row r="70" spans="1:19" ht="15.75" x14ac:dyDescent="0.25">
      <c r="A70" s="5" t="s">
        <v>139</v>
      </c>
      <c r="B70" s="6">
        <v>95</v>
      </c>
      <c r="C70" s="6">
        <v>95</v>
      </c>
      <c r="D70" s="30">
        <v>95</v>
      </c>
      <c r="E70" s="29">
        <v>111</v>
      </c>
      <c r="F70" s="62">
        <v>123</v>
      </c>
      <c r="G70" s="29">
        <v>125</v>
      </c>
      <c r="H70" s="29">
        <v>125</v>
      </c>
      <c r="I70" s="86">
        <f>+'3.1.Tablo'!T73</f>
        <v>125</v>
      </c>
      <c r="J70" s="6">
        <v>8675</v>
      </c>
      <c r="K70" s="6">
        <v>8674.5</v>
      </c>
      <c r="L70" s="24">
        <v>8705</v>
      </c>
      <c r="M70" s="23">
        <v>9142.4</v>
      </c>
      <c r="N70" s="63">
        <v>9476.4</v>
      </c>
      <c r="O70" s="41">
        <v>9545</v>
      </c>
      <c r="P70" s="41">
        <v>9545</v>
      </c>
      <c r="Q70" s="87">
        <f>+'3.1.Tablo'!U73</f>
        <v>9545</v>
      </c>
      <c r="R70" s="35">
        <f t="shared" si="2"/>
        <v>0</v>
      </c>
      <c r="S70" s="35">
        <f t="shared" si="3"/>
        <v>0</v>
      </c>
    </row>
    <row r="71" spans="1:19" ht="15.75" x14ac:dyDescent="0.25">
      <c r="A71" s="5" t="s">
        <v>141</v>
      </c>
      <c r="B71" s="6">
        <v>74</v>
      </c>
      <c r="C71" s="6">
        <v>77</v>
      </c>
      <c r="D71" s="30">
        <v>83</v>
      </c>
      <c r="E71" s="29">
        <v>94</v>
      </c>
      <c r="F71" s="62">
        <v>101</v>
      </c>
      <c r="G71" s="29">
        <v>101</v>
      </c>
      <c r="H71" s="29">
        <v>102</v>
      </c>
      <c r="I71" s="86">
        <f>+'3.1.Tablo'!T74</f>
        <v>106</v>
      </c>
      <c r="J71" s="6">
        <v>1005</v>
      </c>
      <c r="K71" s="6">
        <v>1188</v>
      </c>
      <c r="L71" s="24">
        <v>1227</v>
      </c>
      <c r="M71" s="23">
        <v>1767</v>
      </c>
      <c r="N71" s="63">
        <v>1832</v>
      </c>
      <c r="O71" s="41">
        <v>1832</v>
      </c>
      <c r="P71" s="41">
        <v>1842</v>
      </c>
      <c r="Q71" s="87">
        <f>+'3.1.Tablo'!U74</f>
        <v>1846</v>
      </c>
      <c r="R71" s="35">
        <f t="shared" si="2"/>
        <v>4</v>
      </c>
      <c r="S71" s="35">
        <f t="shared" si="3"/>
        <v>4</v>
      </c>
    </row>
    <row r="72" spans="1:19" ht="15.75" x14ac:dyDescent="0.25">
      <c r="A72" s="5" t="s">
        <v>143</v>
      </c>
      <c r="B72" s="6">
        <v>100</v>
      </c>
      <c r="C72" s="6">
        <v>116</v>
      </c>
      <c r="D72" s="30">
        <v>113</v>
      </c>
      <c r="E72" s="29">
        <v>117</v>
      </c>
      <c r="F72" s="62">
        <v>121</v>
      </c>
      <c r="G72" s="29">
        <v>124</v>
      </c>
      <c r="H72" s="29">
        <v>126</v>
      </c>
      <c r="I72" s="86">
        <f>+'3.1.Tablo'!T75</f>
        <v>126</v>
      </c>
      <c r="J72" s="6">
        <v>230</v>
      </c>
      <c r="K72" s="6">
        <v>230</v>
      </c>
      <c r="L72" s="24">
        <v>230</v>
      </c>
      <c r="M72" s="23">
        <v>230</v>
      </c>
      <c r="N72" s="63">
        <v>290</v>
      </c>
      <c r="O72" s="41">
        <v>290</v>
      </c>
      <c r="P72" s="41">
        <v>290</v>
      </c>
      <c r="Q72" s="87">
        <f>+'3.1.Tablo'!U75</f>
        <v>290</v>
      </c>
      <c r="R72" s="35">
        <f t="shared" si="2"/>
        <v>0</v>
      </c>
      <c r="S72" s="35">
        <f t="shared" si="3"/>
        <v>0</v>
      </c>
    </row>
    <row r="73" spans="1:19" ht="15.75" x14ac:dyDescent="0.25">
      <c r="A73" s="5" t="s">
        <v>145</v>
      </c>
      <c r="B73" s="6">
        <v>65</v>
      </c>
      <c r="C73" s="6">
        <v>65</v>
      </c>
      <c r="D73" s="30">
        <v>67</v>
      </c>
      <c r="E73" s="29">
        <v>68</v>
      </c>
      <c r="F73" s="62">
        <v>68</v>
      </c>
      <c r="G73" s="29">
        <v>68</v>
      </c>
      <c r="H73" s="29">
        <v>70</v>
      </c>
      <c r="I73" s="86">
        <f>+'3.1.Tablo'!T76</f>
        <v>70</v>
      </c>
      <c r="J73" s="6">
        <v>1205</v>
      </c>
      <c r="K73" s="6">
        <v>1205</v>
      </c>
      <c r="L73" s="24">
        <v>1205</v>
      </c>
      <c r="M73" s="23">
        <v>1205</v>
      </c>
      <c r="N73" s="63">
        <v>1205</v>
      </c>
      <c r="O73" s="41">
        <v>1205</v>
      </c>
      <c r="P73" s="41">
        <v>1205</v>
      </c>
      <c r="Q73" s="87">
        <f>+'3.1.Tablo'!U76</f>
        <v>1205</v>
      </c>
      <c r="R73" s="35">
        <f t="shared" si="2"/>
        <v>0</v>
      </c>
      <c r="S73" s="35">
        <f t="shared" si="3"/>
        <v>0</v>
      </c>
    </row>
    <row r="74" spans="1:19" ht="15.75" x14ac:dyDescent="0.25">
      <c r="A74" s="5" t="s">
        <v>147</v>
      </c>
      <c r="B74" s="6">
        <v>38</v>
      </c>
      <c r="C74" s="6">
        <v>40</v>
      </c>
      <c r="D74" s="30">
        <v>42</v>
      </c>
      <c r="E74" s="29">
        <v>45</v>
      </c>
      <c r="F74" s="62">
        <v>45</v>
      </c>
      <c r="G74" s="29">
        <v>46</v>
      </c>
      <c r="H74" s="29">
        <v>46</v>
      </c>
      <c r="I74" s="86">
        <f>+'3.1.Tablo'!T77</f>
        <v>46</v>
      </c>
      <c r="J74" s="6">
        <v>713</v>
      </c>
      <c r="K74" s="6">
        <v>713.5</v>
      </c>
      <c r="L74" s="24">
        <v>714</v>
      </c>
      <c r="M74" s="23">
        <v>713.5</v>
      </c>
      <c r="N74" s="63">
        <v>713.5</v>
      </c>
      <c r="O74" s="41">
        <v>714</v>
      </c>
      <c r="P74" s="41">
        <v>713.5</v>
      </c>
      <c r="Q74" s="87">
        <f>+'3.1.Tablo'!U77</f>
        <v>713.5</v>
      </c>
      <c r="R74" s="35">
        <f t="shared" si="2"/>
        <v>0</v>
      </c>
      <c r="S74" s="35">
        <f t="shared" si="3"/>
        <v>0</v>
      </c>
    </row>
    <row r="75" spans="1:19" ht="15.75" x14ac:dyDescent="0.25">
      <c r="A75" s="5" t="s">
        <v>149</v>
      </c>
      <c r="B75" s="6">
        <v>15</v>
      </c>
      <c r="C75" s="6">
        <v>15</v>
      </c>
      <c r="D75" s="30">
        <v>15</v>
      </c>
      <c r="E75" s="29">
        <v>15</v>
      </c>
      <c r="F75" s="62">
        <v>15</v>
      </c>
      <c r="G75" s="29">
        <v>16</v>
      </c>
      <c r="H75" s="29">
        <v>16</v>
      </c>
      <c r="I75" s="86">
        <f>+'3.1.Tablo'!T78</f>
        <v>16</v>
      </c>
      <c r="J75" s="6">
        <v>163</v>
      </c>
      <c r="K75" s="6">
        <v>163.19999999999999</v>
      </c>
      <c r="L75" s="24">
        <v>163</v>
      </c>
      <c r="M75" s="23">
        <v>163.19999999999999</v>
      </c>
      <c r="N75" s="63">
        <v>163.19999999999999</v>
      </c>
      <c r="O75" s="41">
        <v>163</v>
      </c>
      <c r="P75" s="41">
        <v>163</v>
      </c>
      <c r="Q75" s="87">
        <f>+'3.1.Tablo'!U78</f>
        <v>163</v>
      </c>
      <c r="R75" s="35">
        <f t="shared" si="2"/>
        <v>0</v>
      </c>
      <c r="S75" s="35">
        <f t="shared" si="3"/>
        <v>0</v>
      </c>
    </row>
    <row r="76" spans="1:19" ht="15.75" x14ac:dyDescent="0.25">
      <c r="A76" s="5" t="s">
        <v>151</v>
      </c>
      <c r="B76" s="6">
        <v>42</v>
      </c>
      <c r="C76" s="6">
        <v>44</v>
      </c>
      <c r="D76" s="30">
        <v>47</v>
      </c>
      <c r="E76" s="29">
        <v>50</v>
      </c>
      <c r="F76" s="62">
        <v>52</v>
      </c>
      <c r="G76" s="29">
        <v>51</v>
      </c>
      <c r="H76" s="29">
        <v>51</v>
      </c>
      <c r="I76" s="86">
        <f>+'3.1.Tablo'!T79</f>
        <v>51</v>
      </c>
      <c r="J76" s="6">
        <v>4013</v>
      </c>
      <c r="K76" s="6">
        <v>4013</v>
      </c>
      <c r="L76" s="24">
        <v>4013</v>
      </c>
      <c r="M76" s="23">
        <v>4013</v>
      </c>
      <c r="N76" s="63">
        <v>4013</v>
      </c>
      <c r="O76" s="41">
        <v>4013</v>
      </c>
      <c r="P76" s="41">
        <v>4013</v>
      </c>
      <c r="Q76" s="87">
        <f>+'3.1.Tablo'!U79</f>
        <v>4013</v>
      </c>
      <c r="R76" s="35">
        <f t="shared" si="2"/>
        <v>0</v>
      </c>
      <c r="S76" s="35">
        <f t="shared" si="3"/>
        <v>0</v>
      </c>
    </row>
    <row r="77" spans="1:19" ht="15.75" x14ac:dyDescent="0.25">
      <c r="A77" s="5" t="s">
        <v>153</v>
      </c>
      <c r="B77" s="6">
        <v>45</v>
      </c>
      <c r="C77" s="6">
        <v>49</v>
      </c>
      <c r="D77" s="30">
        <v>50</v>
      </c>
      <c r="E77" s="29">
        <v>53</v>
      </c>
      <c r="F77" s="62">
        <v>59</v>
      </c>
      <c r="G77" s="29">
        <v>60</v>
      </c>
      <c r="H77" s="29">
        <v>60</v>
      </c>
      <c r="I77" s="86">
        <f>+'3.1.Tablo'!T80</f>
        <v>60</v>
      </c>
      <c r="J77" s="6">
        <v>2118</v>
      </c>
      <c r="K77" s="6">
        <v>2118</v>
      </c>
      <c r="L77" s="24">
        <v>2118</v>
      </c>
      <c r="M77" s="23">
        <v>2118</v>
      </c>
      <c r="N77" s="63">
        <v>2131.8000000000002</v>
      </c>
      <c r="O77" s="41">
        <v>2132</v>
      </c>
      <c r="P77" s="41">
        <v>2131.8000000000002</v>
      </c>
      <c r="Q77" s="87">
        <f>+'3.1.Tablo'!U80</f>
        <v>2131.8000000000002</v>
      </c>
      <c r="R77" s="35">
        <f t="shared" si="2"/>
        <v>0</v>
      </c>
      <c r="S77" s="35">
        <f t="shared" si="3"/>
        <v>0</v>
      </c>
    </row>
    <row r="78" spans="1:19" ht="15.75" x14ac:dyDescent="0.25">
      <c r="A78" s="5" t="s">
        <v>155</v>
      </c>
      <c r="B78" s="6">
        <v>4</v>
      </c>
      <c r="C78" s="6">
        <v>5</v>
      </c>
      <c r="D78" s="30">
        <v>5</v>
      </c>
      <c r="E78" s="29">
        <v>9</v>
      </c>
      <c r="F78" s="62">
        <v>9</v>
      </c>
      <c r="G78" s="29">
        <v>10</v>
      </c>
      <c r="H78" s="29">
        <v>10</v>
      </c>
      <c r="I78" s="86">
        <f>+'3.1.Tablo'!T81</f>
        <v>10</v>
      </c>
      <c r="J78" s="6">
        <v>10</v>
      </c>
      <c r="K78" s="6">
        <v>10</v>
      </c>
      <c r="L78" s="24">
        <v>10</v>
      </c>
      <c r="M78" s="23">
        <v>10</v>
      </c>
      <c r="N78" s="63">
        <v>10</v>
      </c>
      <c r="O78" s="41">
        <v>10</v>
      </c>
      <c r="P78" s="41">
        <v>10</v>
      </c>
      <c r="Q78" s="87">
        <f>+'3.1.Tablo'!U81</f>
        <v>10</v>
      </c>
      <c r="R78" s="35">
        <f t="shared" si="2"/>
        <v>0</v>
      </c>
      <c r="S78" s="35">
        <f t="shared" si="3"/>
        <v>0</v>
      </c>
    </row>
    <row r="79" spans="1:19" ht="15.75" x14ac:dyDescent="0.25">
      <c r="A79" s="5" t="s">
        <v>157</v>
      </c>
      <c r="B79" s="6">
        <v>9</v>
      </c>
      <c r="C79" s="6">
        <v>9</v>
      </c>
      <c r="D79" s="30">
        <v>11</v>
      </c>
      <c r="E79" s="29">
        <v>15</v>
      </c>
      <c r="F79" s="62">
        <v>15</v>
      </c>
      <c r="G79" s="29">
        <v>15</v>
      </c>
      <c r="H79" s="29">
        <v>16</v>
      </c>
      <c r="I79" s="86">
        <f>+'3.1.Tablo'!T82</f>
        <v>17</v>
      </c>
      <c r="J79" s="6">
        <v>5580</v>
      </c>
      <c r="K79" s="6">
        <v>5580</v>
      </c>
      <c r="L79" s="24">
        <v>5615</v>
      </c>
      <c r="M79" s="23">
        <v>5615</v>
      </c>
      <c r="N79" s="63">
        <v>5615</v>
      </c>
      <c r="O79" s="41">
        <v>5615</v>
      </c>
      <c r="P79" s="41">
        <v>5615</v>
      </c>
      <c r="Q79" s="87">
        <f>+'3.1.Tablo'!U82</f>
        <v>5615</v>
      </c>
      <c r="R79" s="35">
        <f t="shared" si="2"/>
        <v>1</v>
      </c>
      <c r="S79" s="35">
        <f t="shared" si="3"/>
        <v>0</v>
      </c>
    </row>
    <row r="80" spans="1:19" ht="15.75" x14ac:dyDescent="0.25">
      <c r="A80" s="5" t="s">
        <v>159</v>
      </c>
      <c r="B80" s="6">
        <v>74</v>
      </c>
      <c r="C80" s="6">
        <v>87</v>
      </c>
      <c r="D80" s="30">
        <v>89</v>
      </c>
      <c r="E80" s="29">
        <v>95</v>
      </c>
      <c r="F80" s="62">
        <v>98</v>
      </c>
      <c r="G80" s="29">
        <v>98</v>
      </c>
      <c r="H80" s="29">
        <v>98</v>
      </c>
      <c r="I80" s="86">
        <f>+'3.1.Tablo'!T83</f>
        <v>98</v>
      </c>
      <c r="J80" s="6">
        <v>582</v>
      </c>
      <c r="K80" s="6">
        <v>622</v>
      </c>
      <c r="L80" s="24">
        <v>622</v>
      </c>
      <c r="M80" s="23">
        <v>622</v>
      </c>
      <c r="N80" s="63">
        <v>622</v>
      </c>
      <c r="O80" s="41">
        <v>622</v>
      </c>
      <c r="P80" s="41">
        <v>672</v>
      </c>
      <c r="Q80" s="87">
        <f>+'3.1.Tablo'!U83</f>
        <v>672</v>
      </c>
      <c r="R80" s="35">
        <f t="shared" si="2"/>
        <v>0</v>
      </c>
      <c r="S80" s="35">
        <f t="shared" si="3"/>
        <v>0</v>
      </c>
    </row>
    <row r="81" spans="1:19" ht="15.75" x14ac:dyDescent="0.25">
      <c r="A81" s="5" t="s">
        <v>161</v>
      </c>
      <c r="B81" s="6">
        <v>30</v>
      </c>
      <c r="C81" s="6">
        <v>30</v>
      </c>
      <c r="D81" s="30">
        <v>48</v>
      </c>
      <c r="E81" s="29">
        <v>47</v>
      </c>
      <c r="F81" s="62">
        <v>47</v>
      </c>
      <c r="G81" s="29">
        <v>47</v>
      </c>
      <c r="H81" s="29">
        <v>47</v>
      </c>
      <c r="I81" s="86">
        <f>+'3.1.Tablo'!T84</f>
        <v>49</v>
      </c>
      <c r="J81" s="6">
        <v>18</v>
      </c>
      <c r="K81" s="6">
        <v>18</v>
      </c>
      <c r="L81" s="24">
        <v>18</v>
      </c>
      <c r="M81" s="23">
        <v>18</v>
      </c>
      <c r="N81" s="63">
        <v>18</v>
      </c>
      <c r="O81" s="41">
        <v>18</v>
      </c>
      <c r="P81" s="41">
        <v>18</v>
      </c>
      <c r="Q81" s="87">
        <f>+'3.1.Tablo'!U84</f>
        <v>18</v>
      </c>
      <c r="R81" s="35">
        <f t="shared" si="2"/>
        <v>2</v>
      </c>
      <c r="S81" s="35">
        <f t="shared" si="3"/>
        <v>0</v>
      </c>
    </row>
    <row r="82" spans="1:19" ht="15.75" x14ac:dyDescent="0.25">
      <c r="A82" s="5" t="s">
        <v>163</v>
      </c>
      <c r="B82" s="6">
        <v>22</v>
      </c>
      <c r="C82" s="6">
        <v>24</v>
      </c>
      <c r="D82" s="30">
        <v>24</v>
      </c>
      <c r="E82" s="29">
        <v>25</v>
      </c>
      <c r="F82" s="62">
        <v>25</v>
      </c>
      <c r="G82" s="29">
        <v>23</v>
      </c>
      <c r="H82" s="29">
        <v>23</v>
      </c>
      <c r="I82" s="86">
        <f>+'3.1.Tablo'!T85</f>
        <v>23</v>
      </c>
      <c r="J82" s="6">
        <v>278</v>
      </c>
      <c r="K82" s="6">
        <v>278</v>
      </c>
      <c r="L82" s="24">
        <v>278</v>
      </c>
      <c r="M82" s="23">
        <v>278</v>
      </c>
      <c r="N82" s="63">
        <v>278</v>
      </c>
      <c r="O82" s="41">
        <v>278</v>
      </c>
      <c r="P82" s="41">
        <v>278</v>
      </c>
      <c r="Q82" s="87">
        <f>+'3.1.Tablo'!U85</f>
        <v>278</v>
      </c>
      <c r="R82" s="35">
        <f t="shared" si="2"/>
        <v>0</v>
      </c>
      <c r="S82" s="35">
        <f t="shared" si="3"/>
        <v>0</v>
      </c>
    </row>
    <row r="83" spans="1:19" ht="15.75" x14ac:dyDescent="0.25">
      <c r="A83" s="5" t="s">
        <v>165</v>
      </c>
      <c r="B83" s="6">
        <v>17</v>
      </c>
      <c r="C83" s="6">
        <v>17</v>
      </c>
      <c r="D83" s="30">
        <v>33</v>
      </c>
      <c r="E83" s="29">
        <v>33</v>
      </c>
      <c r="F83" s="62">
        <v>33</v>
      </c>
      <c r="G83" s="29">
        <v>35</v>
      </c>
      <c r="H83" s="29">
        <v>36</v>
      </c>
      <c r="I83" s="86">
        <f>+'3.1.Tablo'!T86</f>
        <v>40</v>
      </c>
      <c r="J83" s="6"/>
      <c r="K83" s="6"/>
      <c r="L83" s="24"/>
      <c r="M83" s="23"/>
      <c r="N83" s="63"/>
      <c r="O83" s="41">
        <v>20</v>
      </c>
      <c r="P83" s="41">
        <v>20</v>
      </c>
      <c r="Q83" s="87">
        <f>+'3.1.Tablo'!U86</f>
        <v>24</v>
      </c>
      <c r="R83" s="35">
        <f t="shared" si="2"/>
        <v>4</v>
      </c>
      <c r="S83" s="35">
        <f t="shared" si="3"/>
        <v>4</v>
      </c>
    </row>
    <row r="84" spans="1:19" ht="16.5" thickBot="1" x14ac:dyDescent="0.3">
      <c r="A84" s="5" t="s">
        <v>167</v>
      </c>
      <c r="B84" s="6">
        <v>31</v>
      </c>
      <c r="C84" s="6">
        <v>29</v>
      </c>
      <c r="D84" s="31">
        <v>27</v>
      </c>
      <c r="E84" s="37">
        <v>28</v>
      </c>
      <c r="F84" s="81">
        <v>31</v>
      </c>
      <c r="G84" s="40">
        <v>31</v>
      </c>
      <c r="H84" s="40">
        <v>31</v>
      </c>
      <c r="I84" s="86">
        <f>+'3.1.Tablo'!T87</f>
        <v>31</v>
      </c>
      <c r="J84" s="6">
        <v>36</v>
      </c>
      <c r="K84" s="6">
        <v>42</v>
      </c>
      <c r="L84" s="25">
        <v>42</v>
      </c>
      <c r="M84" s="38">
        <v>44</v>
      </c>
      <c r="N84" s="82">
        <v>44</v>
      </c>
      <c r="O84" s="41">
        <v>44</v>
      </c>
      <c r="P84" s="41">
        <v>44</v>
      </c>
      <c r="Q84" s="87">
        <f>+'3.1.Tablo'!U87</f>
        <v>44</v>
      </c>
      <c r="R84" s="35">
        <f t="shared" si="2"/>
        <v>0</v>
      </c>
      <c r="S84" s="35">
        <f t="shared" si="3"/>
        <v>0</v>
      </c>
    </row>
    <row r="85" spans="1:19" x14ac:dyDescent="0.25">
      <c r="B85" s="4">
        <f>SUM(B4:B84)</f>
        <v>7022</v>
      </c>
      <c r="C85" s="4">
        <f t="shared" ref="C85:Q85" si="4">SUM(C4:C84)</f>
        <v>7320</v>
      </c>
      <c r="D85" s="4">
        <f t="shared" si="4"/>
        <v>7657</v>
      </c>
      <c r="E85" s="35">
        <f t="shared" ref="E85:I85" si="5">SUM(E4:E84)</f>
        <v>8168</v>
      </c>
      <c r="F85" s="35">
        <f t="shared" si="5"/>
        <v>8440</v>
      </c>
      <c r="G85" s="35">
        <f t="shared" si="5"/>
        <v>8493</v>
      </c>
      <c r="H85" s="35">
        <f t="shared" si="5"/>
        <v>8544</v>
      </c>
      <c r="I85" s="35">
        <f t="shared" si="5"/>
        <v>8622</v>
      </c>
      <c r="J85" s="4">
        <f t="shared" si="4"/>
        <v>1366783</v>
      </c>
      <c r="K85" s="4">
        <f t="shared" si="4"/>
        <v>1427069.26</v>
      </c>
      <c r="L85" s="4">
        <f t="shared" ref="L85" si="6">SUM(L4:L84)</f>
        <v>1437949</v>
      </c>
      <c r="M85" s="35">
        <f t="shared" si="4"/>
        <v>1442586.2500000002</v>
      </c>
      <c r="N85" s="35">
        <f t="shared" si="4"/>
        <v>1462209.1700000004</v>
      </c>
      <c r="O85" s="35">
        <f t="shared" si="4"/>
        <v>1480850</v>
      </c>
      <c r="P85" s="35">
        <f t="shared" si="4"/>
        <v>1504415.3000000003</v>
      </c>
      <c r="Q85" s="35">
        <f t="shared" si="4"/>
        <v>1511334.56</v>
      </c>
    </row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3.1.Tablo</vt:lpstr>
      <vt:lpstr>Sayfa1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Ercan Direkçi</dc:creator>
  <cp:lastModifiedBy>Taylan Sarıaltın</cp:lastModifiedBy>
  <dcterms:created xsi:type="dcterms:W3CDTF">2016-11-28T08:46:49Z</dcterms:created>
  <dcterms:modified xsi:type="dcterms:W3CDTF">2022-10-10T07:51:18Z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