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vgikarabiyik\Desktop\oyahanım\Yüklenen\Formlar\"/>
    </mc:Choice>
  </mc:AlternateContent>
  <xr:revisionPtr revIDLastSave="0" documentId="8_{57DC349E-AD91-4343-B5D1-E0E2EE78E3BC}" xr6:coauthVersionLast="47" xr6:coauthVersionMax="47" xr10:uidLastSave="{00000000-0000-0000-0000-000000000000}"/>
  <bookViews>
    <workbookView xWindow="2415" yWindow="1725" windowWidth="26010" windowHeight="12510" xr2:uid="{00000000-000D-0000-FFFF-FFFF00000000}"/>
  </bookViews>
  <sheets>
    <sheet name="X Grafiği" sheetId="5" r:id="rId1"/>
  </sheets>
  <definedNames>
    <definedName name="_xlnm.Print_Area" localSheetId="0">'X Grafiği'!$AP$11:$BD$82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5" l="1"/>
  <c r="T5" i="5" s="1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AR53" i="5"/>
  <c r="AR52" i="5"/>
  <c r="AP53" i="5"/>
  <c r="AP52" i="5"/>
  <c r="BD52" i="5"/>
  <c r="O70" i="5"/>
  <c r="O71" i="5" s="1"/>
  <c r="O72" i="5" s="1"/>
  <c r="O73" i="5" s="1"/>
  <c r="O74" i="5" s="1"/>
  <c r="O75" i="5" s="1"/>
  <c r="O76" i="5" s="1"/>
  <c r="O77" i="5" s="1"/>
  <c r="O78" i="5" s="1"/>
  <c r="O79" i="5" s="1"/>
  <c r="O80" i="5" s="1"/>
  <c r="O81" i="5" s="1"/>
  <c r="O82" i="5" s="1"/>
  <c r="O83" i="5" s="1"/>
  <c r="O84" i="5" s="1"/>
  <c r="O85" i="5" s="1"/>
  <c r="O37" i="5"/>
  <c r="O38" i="5" s="1"/>
  <c r="O39" i="5" s="1"/>
  <c r="O40" i="5" s="1"/>
  <c r="O41" i="5" s="1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O53" i="5" s="1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5" s="1"/>
  <c r="O24" i="5"/>
  <c r="O25" i="5" s="1"/>
  <c r="O26" i="5" s="1"/>
  <c r="O27" i="5" s="1"/>
  <c r="O28" i="5" s="1"/>
  <c r="O29" i="5" s="1"/>
  <c r="O30" i="5" s="1"/>
  <c r="O31" i="5" s="1"/>
  <c r="O184" i="5" l="1"/>
  <c r="AN167" i="5"/>
  <c r="AN168" i="5"/>
  <c r="AN169" i="5"/>
  <c r="AN170" i="5"/>
  <c r="AN171" i="5"/>
  <c r="AN172" i="5"/>
  <c r="AN173" i="5"/>
  <c r="AN174" i="5"/>
  <c r="AN175" i="5"/>
  <c r="AN176" i="5"/>
  <c r="AN177" i="5"/>
  <c r="AN178" i="5"/>
  <c r="AN179" i="5"/>
  <c r="AN180" i="5"/>
  <c r="AN181" i="5"/>
  <c r="AN182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N104" i="5"/>
  <c r="AN105" i="5"/>
  <c r="AN106" i="5"/>
  <c r="AN107" i="5"/>
  <c r="AN108" i="5"/>
  <c r="AN109" i="5"/>
  <c r="AN110" i="5"/>
  <c r="AN111" i="5"/>
  <c r="AN112" i="5"/>
  <c r="AN113" i="5"/>
  <c r="AN114" i="5"/>
  <c r="AN115" i="5"/>
  <c r="AN116" i="5"/>
  <c r="AN117" i="5"/>
  <c r="AN118" i="5"/>
  <c r="AN119" i="5"/>
  <c r="AN120" i="5"/>
  <c r="AN121" i="5"/>
  <c r="AN122" i="5"/>
  <c r="AN123" i="5"/>
  <c r="AN124" i="5"/>
  <c r="AN125" i="5"/>
  <c r="AN126" i="5"/>
  <c r="AN127" i="5"/>
  <c r="AN128" i="5"/>
  <c r="AN129" i="5"/>
  <c r="AN130" i="5"/>
  <c r="AN131" i="5"/>
  <c r="AN132" i="5"/>
  <c r="AN133" i="5"/>
  <c r="AN134" i="5"/>
  <c r="AN135" i="5"/>
  <c r="AN136" i="5"/>
  <c r="AN137" i="5"/>
  <c r="AN138" i="5"/>
  <c r="AN139" i="5"/>
  <c r="AN140" i="5"/>
  <c r="AN141" i="5"/>
  <c r="AN142" i="5"/>
  <c r="AN143" i="5"/>
  <c r="AN144" i="5"/>
  <c r="AN145" i="5"/>
  <c r="AN146" i="5"/>
  <c r="AN147" i="5"/>
  <c r="AN148" i="5"/>
  <c r="AN149" i="5"/>
  <c r="AN150" i="5"/>
  <c r="AN151" i="5"/>
  <c r="AN152" i="5"/>
  <c r="AN153" i="5"/>
  <c r="AN154" i="5"/>
  <c r="AN155" i="5"/>
  <c r="AN156" i="5"/>
  <c r="AN157" i="5"/>
  <c r="AN158" i="5"/>
  <c r="AN159" i="5"/>
  <c r="AN160" i="5"/>
  <c r="AN161" i="5"/>
  <c r="AN162" i="5"/>
  <c r="AN163" i="5"/>
  <c r="AN164" i="5"/>
  <c r="AN165" i="5"/>
  <c r="AN166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M23" i="5"/>
  <c r="AE23" i="5"/>
  <c r="AL23" i="5"/>
  <c r="AK23" i="5"/>
  <c r="AJ23" i="5"/>
  <c r="AI23" i="5"/>
  <c r="AH23" i="5"/>
  <c r="AG23" i="5"/>
  <c r="AF23" i="5"/>
  <c r="AD23" i="5"/>
  <c r="AC23" i="5"/>
  <c r="AB23" i="5"/>
  <c r="BD16" i="5" l="1"/>
  <c r="BD53" i="5"/>
  <c r="H183" i="5"/>
  <c r="H184" i="5"/>
  <c r="T123" i="5" l="1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AM8" i="5" l="1"/>
  <c r="AL8" i="5"/>
  <c r="AK8" i="5"/>
  <c r="AJ8" i="5"/>
  <c r="AI8" i="5"/>
  <c r="AH8" i="5"/>
  <c r="AG8" i="5"/>
  <c r="AF8" i="5"/>
  <c r="AE8" i="5"/>
  <c r="AD8" i="5"/>
  <c r="AC8" i="5"/>
  <c r="AB8" i="5"/>
  <c r="T93" i="5" l="1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88" i="5"/>
  <c r="T89" i="5"/>
  <c r="T90" i="5"/>
  <c r="T91" i="5"/>
  <c r="T92" i="5"/>
  <c r="AN23" i="5" l="1"/>
  <c r="AR16" i="5" l="1"/>
  <c r="AP16" i="5"/>
  <c r="AR15" i="5"/>
  <c r="AP15" i="5"/>
  <c r="BD15" i="5"/>
  <c r="T9" i="5" l="1"/>
  <c r="T20" i="5" l="1"/>
  <c r="T22" i="5"/>
  <c r="T19" i="5"/>
  <c r="T18" i="5"/>
  <c r="T16" i="5"/>
  <c r="T14" i="5"/>
  <c r="T12" i="5"/>
  <c r="T21" i="5"/>
  <c r="T17" i="5"/>
  <c r="T15" i="5"/>
  <c r="U9" i="5" l="1"/>
  <c r="U4" i="5" s="1"/>
  <c r="W13" i="5" l="1"/>
  <c r="U10" i="5"/>
  <c r="U5" i="5" s="1"/>
  <c r="V11" i="5"/>
  <c r="AA21" i="5"/>
  <c r="Z19" i="5"/>
  <c r="Y17" i="5"/>
  <c r="X15" i="5"/>
  <c r="Z20" i="5" l="1"/>
  <c r="Z5" i="5" s="1"/>
  <c r="Z4" i="5"/>
  <c r="X16" i="5"/>
  <c r="X5" i="5" s="1"/>
  <c r="X4" i="5"/>
  <c r="Y18" i="5"/>
  <c r="Y5" i="5" s="1"/>
  <c r="Y4" i="5"/>
  <c r="AA22" i="5"/>
  <c r="AA5" i="5" s="1"/>
  <c r="AA4" i="5"/>
  <c r="V12" i="5"/>
  <c r="V5" i="5" s="1"/>
  <c r="V4" i="5"/>
  <c r="W14" i="5"/>
  <c r="W5" i="5" s="1"/>
  <c r="W4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23" i="5"/>
  <c r="T13" i="5" l="1"/>
  <c r="T11" i="5"/>
  <c r="T10" i="5"/>
</calcChain>
</file>

<file path=xl/sharedStrings.xml><?xml version="1.0" encoding="utf-8"?>
<sst xmlns="http://schemas.openxmlformats.org/spreadsheetml/2006/main" count="233" uniqueCount="54">
  <si>
    <t>Merkez Hat</t>
  </si>
  <si>
    <t>DSİ Laboratuvarları</t>
  </si>
  <si>
    <t>Doküman No</t>
  </si>
  <si>
    <t>DOKÜMANIN ADI</t>
  </si>
  <si>
    <t>GRAFİĞE İŞLENEN VERİLER</t>
  </si>
  <si>
    <t>Sıra no</t>
  </si>
  <si>
    <t>Genel</t>
  </si>
  <si>
    <t>Personel</t>
  </si>
  <si>
    <t xml:space="preserve"> Lab No / Numune adı</t>
  </si>
  <si>
    <t>Tarih</t>
  </si>
  <si>
    <t>Deney standardı</t>
  </si>
  <si>
    <t>Deney ismi</t>
  </si>
  <si>
    <t>Deney</t>
  </si>
  <si>
    <t xml:space="preserve"> sonucu</t>
  </si>
  <si>
    <t>X  Kontrol Grafiği</t>
  </si>
  <si>
    <t>Ortalama =</t>
  </si>
  <si>
    <t>Standart Sapma =</t>
  </si>
  <si>
    <t>3s</t>
  </si>
  <si>
    <t>2s</t>
  </si>
  <si>
    <t>Yıl</t>
  </si>
  <si>
    <t>1s</t>
  </si>
  <si>
    <t>-1s</t>
  </si>
  <si>
    <t>-2s</t>
  </si>
  <si>
    <t>-3s</t>
  </si>
  <si>
    <t>F 0 16 00 86</t>
  </si>
  <si>
    <t xml:space="preserve">X Kontrol Grafiğinin ait olduğu yıl  </t>
  </si>
  <si>
    <t>Notlar</t>
  </si>
  <si>
    <t>KONTROL SINIRLARININ OLUŞTURULMASI İÇİN KULLANILAN VERİLER</t>
  </si>
  <si>
    <t>Şifre: ozaydinv</t>
  </si>
  <si>
    <t>Yetkili kişiler</t>
  </si>
  <si>
    <t>Sadece sarı alanlara giriş yapınız, diğerlerine dokunmayınız</t>
  </si>
  <si>
    <t>SRM, RM vb. malzemeler kullanılıyor ve ortalama ve standart sapma biliniyorsa, bilinen değer ilgili yerlere girilmelidir</t>
  </si>
  <si>
    <t>Satır eklemek istediğinizde sarı ile olan (155 numaradan sonraki numarasız olan) satırdan itibaren ekleme yapınız ve eşitlik olan hücreleri eklediğiniz yerlere yapıştırınız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</si>
  <si>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</si>
  <si>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</si>
  <si>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</si>
  <si>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</si>
  <si>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</si>
  <si>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</si>
  <si>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</si>
  <si>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</si>
  <si>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</si>
  <si>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</si>
  <si>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</si>
  <si>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</si>
  <si>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TS EN ISO ???</t>
  </si>
  <si>
    <t>Deneme</t>
  </si>
  <si>
    <t>Sayfa No</t>
  </si>
  <si>
    <t>1 / 2</t>
  </si>
  <si>
    <t>2 / 2</t>
  </si>
  <si>
    <t>Veri sayısı</t>
  </si>
  <si>
    <t>Yayım Tarihi</t>
  </si>
  <si>
    <t>F 0 16 00 86/Rev03/0424</t>
  </si>
  <si>
    <t>Aralık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</si>
</sst>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dd/mm/yyyy;@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indexed="8"/>
      <name val="Times New Roman"/>
      <family val="1"/>
      <charset val="162"/>
    </font>
    <font>
      <sz val="11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7">
    <xf numFmtId="0" fontId="0" fillId="0" borderId="0" xfId="0"/>
    <xf numFmtId="0" fontId="0" fillId="0" borderId="0" xfId="0" applyFill="1" applyBorder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quotePrefix="1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8" xfId="0" applyBorder="1"/>
    <xf numFmtId="0" fontId="0" fillId="0" borderId="13" xfId="0" applyBorder="1"/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14" fontId="0" fillId="0" borderId="7" xfId="0" applyNumberFormat="1" applyBorder="1"/>
    <xf numFmtId="14" fontId="0" fillId="0" borderId="0" xfId="0" applyNumberFormat="1" applyBorder="1"/>
    <xf numFmtId="0" fontId="0" fillId="0" borderId="0" xfId="0" applyBorder="1"/>
    <xf numFmtId="166" fontId="0" fillId="0" borderId="10" xfId="0" applyNumberFormat="1" applyBorder="1"/>
    <xf numFmtId="166" fontId="0" fillId="0" borderId="7" xfId="0" applyNumberFormat="1" applyBorder="1"/>
    <xf numFmtId="0" fontId="0" fillId="0" borderId="0" xfId="0" applyAlignment="1"/>
    <xf numFmtId="0" fontId="0" fillId="0" borderId="6" xfId="0" applyBorder="1" applyAlignment="1"/>
    <xf numFmtId="0" fontId="0" fillId="0" borderId="0" xfId="0" applyFill="1" applyAlignment="1"/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0" fillId="4" borderId="15" xfId="0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13" xfId="0" applyFill="1" applyBorder="1"/>
    <xf numFmtId="0" fontId="0" fillId="0" borderId="0" xfId="0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0" borderId="0" xfId="0" applyBorder="1" applyAlignment="1"/>
    <xf numFmtId="49" fontId="0" fillId="0" borderId="14" xfId="0" applyNumberForma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164" fontId="0" fillId="4" borderId="0" xfId="0" applyNumberFormat="1" applyFill="1" applyBorder="1"/>
    <xf numFmtId="14" fontId="0" fillId="4" borderId="0" xfId="0" applyNumberFormat="1" applyFill="1" applyBorder="1"/>
    <xf numFmtId="0" fontId="0" fillId="4" borderId="7" xfId="0" applyFill="1" applyBorder="1"/>
    <xf numFmtId="165" fontId="0" fillId="4" borderId="0" xfId="0" applyNumberFormat="1" applyFill="1"/>
    <xf numFmtId="0" fontId="0" fillId="4" borderId="0" xfId="0" applyFill="1"/>
    <xf numFmtId="0" fontId="0" fillId="4" borderId="8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5" fillId="0" borderId="0" xfId="0" applyFont="1"/>
    <xf numFmtId="0" fontId="14" fillId="0" borderId="0" xfId="0" applyFont="1" applyFill="1" applyBorder="1" applyAlignment="1">
      <alignment horizontal="left" vertical="center"/>
    </xf>
    <xf numFmtId="164" fontId="0" fillId="0" borderId="4" xfId="0" applyNumberFormat="1" applyBorder="1"/>
    <xf numFmtId="0" fontId="0" fillId="4" borderId="10" xfId="0" applyFill="1" applyBorder="1"/>
    <xf numFmtId="0" fontId="12" fillId="0" borderId="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14" fontId="4" fillId="3" borderId="1" xfId="1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protection locked="0"/>
    </xf>
    <xf numFmtId="164" fontId="0" fillId="0" borderId="4" xfId="0" applyNumberFormat="1" applyFill="1" applyBorder="1" applyProtection="1"/>
    <xf numFmtId="0" fontId="0" fillId="3" borderId="1" xfId="0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14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3" fillId="0" borderId="14" xfId="0" applyFont="1" applyBorder="1" applyAlignment="1"/>
    <xf numFmtId="0" fontId="11" fillId="0" borderId="6" xfId="0" applyFont="1" applyBorder="1" applyAlignment="1">
      <alignment horizontal="center" vertical="center"/>
    </xf>
    <xf numFmtId="0" fontId="0" fillId="0" borderId="14" xfId="0" applyBorder="1" applyAlignment="1"/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8" xfId="0" applyFont="1" applyBorder="1" applyAlignment="1"/>
    <xf numFmtId="0" fontId="3" fillId="0" borderId="5" xfId="0" applyFont="1" applyBorder="1" applyAlignment="1"/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colors>
    <mruColors>
      <color rgb="FFFF3F8D"/>
      <color rgb="FFFF5B9D"/>
      <color rgb="FF008000"/>
      <color rgb="FF66FF66"/>
      <color rgb="FFCCFF66"/>
      <color rgb="FF6600CC"/>
      <color rgb="FF99FF99"/>
      <color rgb="FF99FF66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X Kontrol Grafiği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5505698474314847E-2"/>
          <c:y val="9.6176034670847663E-2"/>
          <c:w val="0.75342443448897822"/>
          <c:h val="0.77611589236372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'X Grafiği'!$U$8</c:f>
              <c:strCache>
                <c:ptCount val="1"/>
                <c:pt idx="0">
                  <c:v>Merkez Hat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Grafiği'!$U$9:$U$182</c:f>
              <c:numCache>
                <c:formatCode>0.000</c:formatCode>
                <c:ptCount val="174"/>
                <c:pt idx="0">
                  <c:v>26.181632653061225</c:v>
                </c:pt>
                <c:pt idx="1">
                  <c:v>26.181632653061225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F-4F8F-8CEA-2F3842043EA2}"/>
            </c:ext>
          </c:extLst>
        </c:ser>
        <c:ser>
          <c:idx val="1"/>
          <c:order val="1"/>
          <c:tx>
            <c:strRef>
              <c:f>'X Grafiği'!$V$8</c:f>
              <c:strCache>
                <c:ptCount val="1"/>
                <c:pt idx="0">
                  <c:v>1s</c:v>
                </c:pt>
              </c:strCache>
            </c:strRef>
          </c:tx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Grafiği'!$V$9:$V$182</c:f>
              <c:numCache>
                <c:formatCode>m/d/yyyy</c:formatCode>
                <c:ptCount val="174"/>
                <c:pt idx="2" formatCode="0.0000">
                  <c:v>30.00290644453942</c:v>
                </c:pt>
                <c:pt idx="3" formatCode="0.0000">
                  <c:v>30.00290644453942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8F-4F8F-8CEA-2F3842043EA2}"/>
            </c:ext>
          </c:extLst>
        </c:ser>
        <c:ser>
          <c:idx val="2"/>
          <c:order val="2"/>
          <c:tx>
            <c:strRef>
              <c:f>'X Grafiği'!$W$8</c:f>
              <c:strCache>
                <c:ptCount val="1"/>
                <c:pt idx="0">
                  <c:v>2s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Grafiği'!$W$9:$W$182</c:f>
              <c:numCache>
                <c:formatCode>General</c:formatCode>
                <c:ptCount val="174"/>
                <c:pt idx="4" formatCode="0.000">
                  <c:v>33.824180236017618</c:v>
                </c:pt>
                <c:pt idx="5" formatCode="0.000">
                  <c:v>33.824180236017618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8F-4F8F-8CEA-2F3842043EA2}"/>
            </c:ext>
          </c:extLst>
        </c:ser>
        <c:ser>
          <c:idx val="3"/>
          <c:order val="3"/>
          <c:tx>
            <c:strRef>
              <c:f>'X Grafiği'!$X$8</c:f>
              <c:strCache>
                <c:ptCount val="1"/>
                <c:pt idx="0">
                  <c:v>3s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Grafiği'!$X$9:$X$182</c:f>
              <c:numCache>
                <c:formatCode>General</c:formatCode>
                <c:ptCount val="174"/>
                <c:pt idx="6" formatCode="0.000">
                  <c:v>37.645454027495816</c:v>
                </c:pt>
                <c:pt idx="7" formatCode="0.000">
                  <c:v>37.645454027495816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8F-4F8F-8CEA-2F3842043EA2}"/>
            </c:ext>
          </c:extLst>
        </c:ser>
        <c:ser>
          <c:idx val="4"/>
          <c:order val="4"/>
          <c:tx>
            <c:strRef>
              <c:f>'X Grafiği'!$Y$8</c:f>
              <c:strCache>
                <c:ptCount val="1"/>
                <c:pt idx="0">
                  <c:v>-1s</c:v>
                </c:pt>
              </c:strCache>
            </c:strRef>
          </c:tx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Grafiği'!$Y$9:$Y$182</c:f>
              <c:numCache>
                <c:formatCode>General</c:formatCode>
                <c:ptCount val="174"/>
                <c:pt idx="8" formatCode="0.000">
                  <c:v>22.36035886158303</c:v>
                </c:pt>
                <c:pt idx="9" formatCode="0.000">
                  <c:v>22.36035886158303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8F-4F8F-8CEA-2F3842043EA2}"/>
            </c:ext>
          </c:extLst>
        </c:ser>
        <c:ser>
          <c:idx val="5"/>
          <c:order val="5"/>
          <c:tx>
            <c:strRef>
              <c:f>'X Grafiği'!$Z$8</c:f>
              <c:strCache>
                <c:ptCount val="1"/>
                <c:pt idx="0">
                  <c:v>-2s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Grafiği'!$Z$9:$Z$182</c:f>
              <c:numCache>
                <c:formatCode>General</c:formatCode>
                <c:ptCount val="174"/>
                <c:pt idx="10" formatCode="0.000">
                  <c:v>18.539085070104832</c:v>
                </c:pt>
                <c:pt idx="11" formatCode="0.000">
                  <c:v>18.539085070104832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8F-4F8F-8CEA-2F3842043EA2}"/>
            </c:ext>
          </c:extLst>
        </c:ser>
        <c:ser>
          <c:idx val="6"/>
          <c:order val="6"/>
          <c:tx>
            <c:strRef>
              <c:f>'X Grafiği'!$AA$8</c:f>
              <c:strCache>
                <c:ptCount val="1"/>
                <c:pt idx="0">
                  <c:v>-3s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Grafiği'!$AA$9:$AA$182</c:f>
              <c:numCache>
                <c:formatCode>General</c:formatCode>
                <c:ptCount val="174"/>
                <c:pt idx="12" formatCode="0.000">
                  <c:v>14.717811278626636</c:v>
                </c:pt>
                <c:pt idx="13" formatCode="0.000">
                  <c:v>14.717811278626636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8F-4F8F-8CEA-2F3842043EA2}"/>
            </c:ext>
          </c:extLst>
        </c:ser>
        <c:ser>
          <c:idx val="7"/>
          <c:order val="7"/>
          <c:tx>
            <c:strRef>
              <c:f>'X Grafiği'!$AB$8</c:f>
              <c:strCache>
                <c:ptCount val="1"/>
                <c:pt idx="0">
                  <c:v>AA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Grafiği'!$AB$9:$AB$182</c:f>
              <c:numCache>
                <c:formatCode>General</c:formatCode>
                <c:ptCount val="174"/>
                <c:pt idx="14" formatCode="0.000">
                  <c:v>27.6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30.3</c:v>
                </c:pt>
                <c:pt idx="22" formatCode="0.000">
                  <c:v>28.9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29.4</c:v>
                </c:pt>
                <c:pt idx="29" formatCode="0.000">
                  <c:v>0</c:v>
                </c:pt>
                <c:pt idx="30" formatCode="0.000">
                  <c:v>29.2</c:v>
                </c:pt>
                <c:pt idx="31" formatCode="0.000">
                  <c:v>33.4</c:v>
                </c:pt>
                <c:pt idx="32" formatCode="0.000">
                  <c:v>0</c:v>
                </c:pt>
                <c:pt idx="33" formatCode="0.000">
                  <c:v>22.1</c:v>
                </c:pt>
                <c:pt idx="34" formatCode="0.000">
                  <c:v>20.6</c:v>
                </c:pt>
                <c:pt idx="35" formatCode="0.000">
                  <c:v>0</c:v>
                </c:pt>
                <c:pt idx="36" formatCode="0.000">
                  <c:v>13.3</c:v>
                </c:pt>
                <c:pt idx="37" formatCode="0.000">
                  <c:v>0</c:v>
                </c:pt>
                <c:pt idx="38" formatCode="0.000">
                  <c:v>33</c:v>
                </c:pt>
                <c:pt idx="39" formatCode="0.000">
                  <c:v>33.299999999999997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27.3</c:v>
                </c:pt>
                <c:pt idx="43" formatCode="0.000">
                  <c:v>25.7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30.6</c:v>
                </c:pt>
                <c:pt idx="47" formatCode="0.000">
                  <c:v>26.5</c:v>
                </c:pt>
                <c:pt idx="48" formatCode="0.000">
                  <c:v>0</c:v>
                </c:pt>
                <c:pt idx="49" formatCode="0.000">
                  <c:v>28.4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29.6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8F-4F8F-8CEA-2F3842043EA2}"/>
            </c:ext>
          </c:extLst>
        </c:ser>
        <c:ser>
          <c:idx val="8"/>
          <c:order val="8"/>
          <c:tx>
            <c:strRef>
              <c:f>'X Grafiği'!$AC$8</c:f>
              <c:strCache>
                <c:ptCount val="1"/>
                <c:pt idx="0">
                  <c:v>BB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Grafiği'!$AC$9:$AC$182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26.8</c:v>
                </c:pt>
                <c:pt idx="19" formatCode="0.000">
                  <c:v>27</c:v>
                </c:pt>
                <c:pt idx="20" formatCode="0.000">
                  <c:v>26.7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28.1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27.1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32.700000000000003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29.7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26.9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8F-4F8F-8CEA-2F3842043EA2}"/>
            </c:ext>
          </c:extLst>
        </c:ser>
        <c:ser>
          <c:idx val="9"/>
          <c:order val="9"/>
          <c:tx>
            <c:strRef>
              <c:f>'X Grafiği'!$AD$8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Grafiği'!$AD$9:$AD$182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18.899999999999999</c:v>
                </c:pt>
                <c:pt idx="16" formatCode="0.000">
                  <c:v>27.1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88F-4F8F-8CEA-2F3842043EA2}"/>
            </c:ext>
          </c:extLst>
        </c:ser>
        <c:ser>
          <c:idx val="10"/>
          <c:order val="10"/>
          <c:tx>
            <c:strRef>
              <c:f>'X Grafiği'!$AE$8</c:f>
              <c:strCache>
                <c:ptCount val="1"/>
                <c:pt idx="0">
                  <c:v>DD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Grafiği'!$AE$9:$AE$182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25.7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28.5</c:v>
                </c:pt>
                <c:pt idx="24" formatCode="0.000">
                  <c:v>26.7</c:v>
                </c:pt>
                <c:pt idx="25" formatCode="0.000">
                  <c:v>27.6</c:v>
                </c:pt>
                <c:pt idx="26" formatCode="0.000">
                  <c:v>27.4</c:v>
                </c:pt>
                <c:pt idx="27" formatCode="0.000">
                  <c:v>27.5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11.7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33.299999999999997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27.4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29.7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88F-4F8F-8CEA-2F3842043EA2}"/>
            </c:ext>
          </c:extLst>
        </c:ser>
        <c:ser>
          <c:idx val="11"/>
          <c:order val="11"/>
          <c:tx>
            <c:strRef>
              <c:f>'X Grafiği'!$AF$8</c:f>
              <c:strCache>
                <c:ptCount val="1"/>
                <c:pt idx="0">
                  <c:v>EE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Grafiği'!$AF$9:$AF$182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27.2</c:v>
                </c:pt>
                <c:pt idx="51" formatCode="0.000">
                  <c:v>30.8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27.3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88F-4F8F-8CEA-2F3842043EA2}"/>
            </c:ext>
          </c:extLst>
        </c:ser>
        <c:ser>
          <c:idx val="12"/>
          <c:order val="12"/>
          <c:tx>
            <c:strRef>
              <c:f>'X Grafiği'!$AG$8</c:f>
              <c:strCache>
                <c:ptCount val="1"/>
                <c:pt idx="0">
                  <c:v>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Grafiği'!$AG$9:$AG$182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29.8</c:v>
                </c:pt>
                <c:pt idx="53" formatCode="0.000">
                  <c:v>25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28.3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88F-4F8F-8CEA-2F3842043EA2}"/>
            </c:ext>
          </c:extLst>
        </c:ser>
        <c:ser>
          <c:idx val="13"/>
          <c:order val="13"/>
          <c:tx>
            <c:strRef>
              <c:f>'X Grafiği'!$AH$8</c:f>
              <c:strCache>
                <c:ptCount val="1"/>
                <c:pt idx="0">
                  <c:v>GG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Grafiği'!$AH$9:$AH$182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27.2</c:v>
                </c:pt>
                <c:pt idx="55" formatCode="0.000">
                  <c:v>26</c:v>
                </c:pt>
                <c:pt idx="56" formatCode="0.000">
                  <c:v>26.2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27.4</c:v>
                </c:pt>
                <c:pt idx="73" formatCode="0.000">
                  <c:v>26.9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88F-4F8F-8CEA-2F3842043EA2}"/>
            </c:ext>
          </c:extLst>
        </c:ser>
        <c:ser>
          <c:idx val="14"/>
          <c:order val="14"/>
          <c:tx>
            <c:strRef>
              <c:f>'X Grafiği'!$AI$8</c:f>
              <c:strCache>
                <c:ptCount val="1"/>
                <c:pt idx="0">
                  <c:v>HH</c:v>
                </c:pt>
              </c:strCache>
            </c:strRef>
          </c:tx>
          <c:spPr>
            <a:ln w="12700" cap="rnd">
              <a:noFill/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Grafiği'!$AI$9:$AI$182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25.8</c:v>
                </c:pt>
                <c:pt idx="58" formatCode="0.000">
                  <c:v>27.2</c:v>
                </c:pt>
                <c:pt idx="59" formatCode="0.000">
                  <c:v>29.9</c:v>
                </c:pt>
                <c:pt idx="60" formatCode="0.000">
                  <c:v>28.7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28.3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88F-4F8F-8CEA-2F3842043EA2}"/>
            </c:ext>
          </c:extLst>
        </c:ser>
        <c:ser>
          <c:idx val="15"/>
          <c:order val="15"/>
          <c:tx>
            <c:strRef>
              <c:f>'X Grafiği'!$AJ$8</c:f>
              <c:strCache>
                <c:ptCount val="1"/>
                <c:pt idx="0">
                  <c:v>II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3F8D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Grafiği'!$AJ$9:$AJ$182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29.4</c:v>
                </c:pt>
                <c:pt idx="62" formatCode="0.000">
                  <c:v>29.2</c:v>
                </c:pt>
                <c:pt idx="63" formatCode="0.000">
                  <c:v>28.1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A-44A1-BF7E-430D6C6BD743}"/>
            </c:ext>
          </c:extLst>
        </c:ser>
        <c:ser>
          <c:idx val="16"/>
          <c:order val="16"/>
          <c:tx>
            <c:strRef>
              <c:f>'X Grafiği'!$AK$8</c:f>
              <c:strCache>
                <c:ptCount val="1"/>
                <c:pt idx="0">
                  <c:v>JJ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Grafiği'!$AK$9:$AK$182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27.7</c:v>
                </c:pt>
                <c:pt idx="65" formatCode="0.000">
                  <c:v>24.6</c:v>
                </c:pt>
                <c:pt idx="66" formatCode="0.000">
                  <c:v>30.1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2A-44A1-BF7E-430D6C6BD743}"/>
            </c:ext>
          </c:extLst>
        </c:ser>
        <c:ser>
          <c:idx val="17"/>
          <c:order val="17"/>
          <c:tx>
            <c:strRef>
              <c:f>'X Grafiği'!$AL$8</c:f>
              <c:strCache>
                <c:ptCount val="1"/>
                <c:pt idx="0">
                  <c:v>KK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Grafiği'!$AL$9:$AL$182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22.7</c:v>
                </c:pt>
                <c:pt idx="69" formatCode="0.000">
                  <c:v>0</c:v>
                </c:pt>
                <c:pt idx="70" formatCode="0.000">
                  <c:v>28.4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2A-44A1-BF7E-430D6C6BD743}"/>
            </c:ext>
          </c:extLst>
        </c:ser>
        <c:ser>
          <c:idx val="18"/>
          <c:order val="18"/>
          <c:tx>
            <c:strRef>
              <c:f>'X Grafiği'!$AM$8</c:f>
              <c:strCache>
                <c:ptCount val="1"/>
                <c:pt idx="0">
                  <c:v>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Grafiği'!$AM$9:$AM$182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18.100000000000001</c:v>
                </c:pt>
                <c:pt idx="70" formatCode="0.000">
                  <c:v>0</c:v>
                </c:pt>
                <c:pt idx="71" formatCode="0.000">
                  <c:v>27.8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2A-44A1-BF7E-430D6C6BD743}"/>
            </c:ext>
          </c:extLst>
        </c:ser>
        <c:ser>
          <c:idx val="19"/>
          <c:order val="19"/>
          <c:tx>
            <c:strRef>
              <c:f>'X Grafiği'!$AN$8</c:f>
              <c:strCache>
                <c:ptCount val="1"/>
                <c:pt idx="0">
                  <c:v>Genel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'X Grafiği'!$T$9:$T$182</c:f>
              <c:numCache>
                <c:formatCode>m/d/yyyy</c:formatCode>
                <c:ptCount val="174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>
                  <c:v>45292</c:v>
                </c:pt>
                <c:pt idx="7">
                  <c:v>45628</c:v>
                </c:pt>
                <c:pt idx="8">
                  <c:v>45292</c:v>
                </c:pt>
                <c:pt idx="9">
                  <c:v>45628</c:v>
                </c:pt>
                <c:pt idx="10">
                  <c:v>45292</c:v>
                </c:pt>
                <c:pt idx="11">
                  <c:v>45628</c:v>
                </c:pt>
                <c:pt idx="12">
                  <c:v>45292</c:v>
                </c:pt>
                <c:pt idx="13">
                  <c:v>45628</c:v>
                </c:pt>
                <c:pt idx="14" formatCode="dd/mm/yyyy;@">
                  <c:v>45292</c:v>
                </c:pt>
                <c:pt idx="15" formatCode="dd/mm/yyyy;@">
                  <c:v>45304</c:v>
                </c:pt>
                <c:pt idx="16" formatCode="dd/mm/yyyy;@">
                  <c:v>45310</c:v>
                </c:pt>
                <c:pt idx="17" formatCode="dd/mm/yyyy;@">
                  <c:v>45316</c:v>
                </c:pt>
                <c:pt idx="18" formatCode="dd/mm/yyyy;@">
                  <c:v>45322</c:v>
                </c:pt>
                <c:pt idx="19" formatCode="dd/mm/yyyy;@">
                  <c:v>45328</c:v>
                </c:pt>
                <c:pt idx="20" formatCode="dd/mm/yyyy;@">
                  <c:v>45334</c:v>
                </c:pt>
                <c:pt idx="21" formatCode="dd/mm/yyyy;@">
                  <c:v>45340</c:v>
                </c:pt>
                <c:pt idx="22" formatCode="dd/mm/yyyy;@">
                  <c:v>45346</c:v>
                </c:pt>
                <c:pt idx="23" formatCode="dd/mm/yyyy;@">
                  <c:v>45352</c:v>
                </c:pt>
                <c:pt idx="24" formatCode="dd/mm/yyyy;@">
                  <c:v>45352</c:v>
                </c:pt>
                <c:pt idx="25" formatCode="dd/mm/yyyy;@">
                  <c:v>45352</c:v>
                </c:pt>
                <c:pt idx="26" formatCode="dd/mm/yyyy;@">
                  <c:v>45352</c:v>
                </c:pt>
                <c:pt idx="27" formatCode="dd/mm/yyyy;@">
                  <c:v>45352</c:v>
                </c:pt>
                <c:pt idx="28" formatCode="dd/mm/yyyy;@">
                  <c:v>45358</c:v>
                </c:pt>
                <c:pt idx="29" formatCode="dd/mm/yyyy;@">
                  <c:v>45364</c:v>
                </c:pt>
                <c:pt idx="30" formatCode="dd/mm/yyyy;@">
                  <c:v>45370</c:v>
                </c:pt>
                <c:pt idx="31" formatCode="dd/mm/yyyy;@">
                  <c:v>45376</c:v>
                </c:pt>
                <c:pt idx="32" formatCode="dd/mm/yyyy;@">
                  <c:v>45382</c:v>
                </c:pt>
                <c:pt idx="33" formatCode="dd/mm/yyyy;@">
                  <c:v>45388</c:v>
                </c:pt>
                <c:pt idx="34" formatCode="dd/mm/yyyy;@">
                  <c:v>45394</c:v>
                </c:pt>
                <c:pt idx="35" formatCode="dd/mm/yyyy;@">
                  <c:v>45400</c:v>
                </c:pt>
                <c:pt idx="36" formatCode="dd/mm/yyyy;@">
                  <c:v>45406</c:v>
                </c:pt>
                <c:pt idx="37" formatCode="dd/mm/yyyy;@">
                  <c:v>45412</c:v>
                </c:pt>
                <c:pt idx="38" formatCode="dd/mm/yyyy;@">
                  <c:v>45418</c:v>
                </c:pt>
                <c:pt idx="39" formatCode="dd/mm/yyyy;@">
                  <c:v>45424</c:v>
                </c:pt>
                <c:pt idx="40" formatCode="dd/mm/yyyy;@">
                  <c:v>45430</c:v>
                </c:pt>
                <c:pt idx="41" formatCode="dd/mm/yyyy;@">
                  <c:v>45436</c:v>
                </c:pt>
                <c:pt idx="42" formatCode="dd/mm/yyyy;@">
                  <c:v>45442</c:v>
                </c:pt>
                <c:pt idx="43" formatCode="dd/mm/yyyy;@">
                  <c:v>45448</c:v>
                </c:pt>
                <c:pt idx="44" formatCode="dd/mm/yyyy;@">
                  <c:v>45454</c:v>
                </c:pt>
                <c:pt idx="45" formatCode="dd/mm/yyyy;@">
                  <c:v>45460</c:v>
                </c:pt>
                <c:pt idx="46" formatCode="dd/mm/yyyy;@">
                  <c:v>45466</c:v>
                </c:pt>
                <c:pt idx="47" formatCode="dd/mm/yyyy;@">
                  <c:v>45472</c:v>
                </c:pt>
                <c:pt idx="48" formatCode="dd/mm/yyyy;@">
                  <c:v>45478</c:v>
                </c:pt>
                <c:pt idx="49" formatCode="dd/mm/yyyy;@">
                  <c:v>45484</c:v>
                </c:pt>
                <c:pt idx="50" formatCode="dd/mm/yyyy;@">
                  <c:v>45490</c:v>
                </c:pt>
                <c:pt idx="51" formatCode="dd/mm/yyyy;@">
                  <c:v>45496</c:v>
                </c:pt>
                <c:pt idx="52" formatCode="dd/mm/yyyy;@">
                  <c:v>45502</c:v>
                </c:pt>
                <c:pt idx="53" formatCode="dd/mm/yyyy;@">
                  <c:v>45508</c:v>
                </c:pt>
                <c:pt idx="54" formatCode="dd/mm/yyyy;@">
                  <c:v>45514</c:v>
                </c:pt>
                <c:pt idx="55" formatCode="dd/mm/yyyy;@">
                  <c:v>45520</c:v>
                </c:pt>
                <c:pt idx="56" formatCode="dd/mm/yyyy;@">
                  <c:v>45526</c:v>
                </c:pt>
                <c:pt idx="57" formatCode="dd/mm/yyyy;@">
                  <c:v>45532</c:v>
                </c:pt>
                <c:pt idx="58" formatCode="dd/mm/yyyy;@">
                  <c:v>45532</c:v>
                </c:pt>
                <c:pt idx="59" formatCode="dd/mm/yyyy;@">
                  <c:v>45532</c:v>
                </c:pt>
                <c:pt idx="60" formatCode="dd/mm/yyyy;@">
                  <c:v>45532</c:v>
                </c:pt>
                <c:pt idx="61" formatCode="dd/mm/yyyy;@">
                  <c:v>45538</c:v>
                </c:pt>
                <c:pt idx="62" formatCode="dd/mm/yyyy;@">
                  <c:v>45544</c:v>
                </c:pt>
                <c:pt idx="63" formatCode="dd/mm/yyyy;@">
                  <c:v>45550</c:v>
                </c:pt>
                <c:pt idx="64" formatCode="dd/mm/yyyy;@">
                  <c:v>45556</c:v>
                </c:pt>
                <c:pt idx="65" formatCode="dd/mm/yyyy;@">
                  <c:v>45562</c:v>
                </c:pt>
                <c:pt idx="66" formatCode="dd/mm/yyyy;@">
                  <c:v>45568</c:v>
                </c:pt>
                <c:pt idx="67" formatCode="dd/mm/yyyy;@">
                  <c:v>45574</c:v>
                </c:pt>
                <c:pt idx="68" formatCode="dd/mm/yyyy;@">
                  <c:v>45580</c:v>
                </c:pt>
                <c:pt idx="69" formatCode="dd/mm/yyyy;@">
                  <c:v>45586</c:v>
                </c:pt>
                <c:pt idx="70" formatCode="dd/mm/yyyy;@">
                  <c:v>45592</c:v>
                </c:pt>
                <c:pt idx="71" formatCode="dd/mm/yyyy;@">
                  <c:v>45598</c:v>
                </c:pt>
                <c:pt idx="72" formatCode="dd/mm/yyyy;@">
                  <c:v>45604</c:v>
                </c:pt>
                <c:pt idx="73" formatCode="dd/mm/yyyy;@">
                  <c:v>45610</c:v>
                </c:pt>
                <c:pt idx="74" formatCode="dd/mm/yyyy;@">
                  <c:v>45616</c:v>
                </c:pt>
                <c:pt idx="75" formatCode="dd/mm/yyyy;@">
                  <c:v>45622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  <c:pt idx="166" formatCode="dd/mm/yyyy;@">
                  <c:v>45628</c:v>
                </c:pt>
                <c:pt idx="167" formatCode="dd/mm/yyyy;@">
                  <c:v>45628</c:v>
                </c:pt>
                <c:pt idx="168" formatCode="dd/mm/yyyy;@">
                  <c:v>45628</c:v>
                </c:pt>
                <c:pt idx="169" formatCode="dd/mm/yyyy;@">
                  <c:v>45628</c:v>
                </c:pt>
                <c:pt idx="170" formatCode="dd/mm/yyyy;@">
                  <c:v>45628</c:v>
                </c:pt>
                <c:pt idx="171" formatCode="dd/mm/yyyy;@">
                  <c:v>45628</c:v>
                </c:pt>
                <c:pt idx="172" formatCode="dd/mm/yyyy;@">
                  <c:v>45628</c:v>
                </c:pt>
                <c:pt idx="173" formatCode="dd/mm/yyyy;@">
                  <c:v>45628</c:v>
                </c:pt>
              </c:numCache>
            </c:numRef>
          </c:xVal>
          <c:yVal>
            <c:numRef>
              <c:f>'X Grafiği'!$AN$9:$AN$182</c:f>
              <c:numCache>
                <c:formatCode>General</c:formatCode>
                <c:ptCount val="174"/>
                <c:pt idx="14" formatCode="0.000">
                  <c:v>27.6</c:v>
                </c:pt>
                <c:pt idx="15" formatCode="0.000">
                  <c:v>18.899999999999999</c:v>
                </c:pt>
                <c:pt idx="16" formatCode="0.000">
                  <c:v>27.1</c:v>
                </c:pt>
                <c:pt idx="17" formatCode="0.000">
                  <c:v>25.7</c:v>
                </c:pt>
                <c:pt idx="18" formatCode="0.000">
                  <c:v>26.8</c:v>
                </c:pt>
                <c:pt idx="19" formatCode="0.000">
                  <c:v>27</c:v>
                </c:pt>
                <c:pt idx="20" formatCode="0.000">
                  <c:v>26.7</c:v>
                </c:pt>
                <c:pt idx="21" formatCode="0.000">
                  <c:v>30.3</c:v>
                </c:pt>
                <c:pt idx="22" formatCode="0.000">
                  <c:v>28.9</c:v>
                </c:pt>
                <c:pt idx="23" formatCode="0.000">
                  <c:v>28.5</c:v>
                </c:pt>
                <c:pt idx="24" formatCode="0.000">
                  <c:v>26.7</c:v>
                </c:pt>
                <c:pt idx="25" formatCode="0.000">
                  <c:v>27.6</c:v>
                </c:pt>
                <c:pt idx="26" formatCode="0.000">
                  <c:v>27.4</c:v>
                </c:pt>
                <c:pt idx="27" formatCode="0.000">
                  <c:v>27.5</c:v>
                </c:pt>
                <c:pt idx="28" formatCode="0.000">
                  <c:v>29.4</c:v>
                </c:pt>
                <c:pt idx="29" formatCode="0.000">
                  <c:v>28.1</c:v>
                </c:pt>
                <c:pt idx="30" formatCode="0.000">
                  <c:v>29.2</c:v>
                </c:pt>
                <c:pt idx="31" formatCode="0.000">
                  <c:v>33.4</c:v>
                </c:pt>
                <c:pt idx="32" formatCode="0.000">
                  <c:v>27.1</c:v>
                </c:pt>
                <c:pt idx="33" formatCode="0.000">
                  <c:v>22.1</c:v>
                </c:pt>
                <c:pt idx="34" formatCode="0.000">
                  <c:v>20.6</c:v>
                </c:pt>
                <c:pt idx="35" formatCode="0.000">
                  <c:v>11.7</c:v>
                </c:pt>
                <c:pt idx="36" formatCode="0.000">
                  <c:v>13.3</c:v>
                </c:pt>
                <c:pt idx="37" formatCode="0.000">
                  <c:v>32.700000000000003</c:v>
                </c:pt>
                <c:pt idx="38" formatCode="0.000">
                  <c:v>33</c:v>
                </c:pt>
                <c:pt idx="39" formatCode="0.000">
                  <c:v>33.299999999999997</c:v>
                </c:pt>
                <c:pt idx="40" formatCode="0.000">
                  <c:v>33.299999999999997</c:v>
                </c:pt>
                <c:pt idx="41" formatCode="0.000">
                  <c:v>29.7</c:v>
                </c:pt>
                <c:pt idx="42" formatCode="0.000">
                  <c:v>27.3</c:v>
                </c:pt>
                <c:pt idx="43" formatCode="0.000">
                  <c:v>25.7</c:v>
                </c:pt>
                <c:pt idx="44" formatCode="0.000">
                  <c:v>27.4</c:v>
                </c:pt>
                <c:pt idx="45" formatCode="0.000">
                  <c:v>26.9</c:v>
                </c:pt>
                <c:pt idx="46" formatCode="0.000">
                  <c:v>30.6</c:v>
                </c:pt>
                <c:pt idx="47" formatCode="0.000">
                  <c:v>26.5</c:v>
                </c:pt>
                <c:pt idx="48" formatCode="0.000">
                  <c:v>29.7</c:v>
                </c:pt>
                <c:pt idx="49" formatCode="0.000">
                  <c:v>28.4</c:v>
                </c:pt>
                <c:pt idx="50" formatCode="0.000">
                  <c:v>27.2</c:v>
                </c:pt>
                <c:pt idx="51" formatCode="0.000">
                  <c:v>30.8</c:v>
                </c:pt>
                <c:pt idx="52" formatCode="0.000">
                  <c:v>29.8</c:v>
                </c:pt>
                <c:pt idx="53" formatCode="0.000">
                  <c:v>25</c:v>
                </c:pt>
                <c:pt idx="54" formatCode="0.000">
                  <c:v>27.2</c:v>
                </c:pt>
                <c:pt idx="55" formatCode="0.000">
                  <c:v>26</c:v>
                </c:pt>
                <c:pt idx="56" formatCode="0.000">
                  <c:v>26.2</c:v>
                </c:pt>
                <c:pt idx="57" formatCode="0.000">
                  <c:v>25.8</c:v>
                </c:pt>
                <c:pt idx="58" formatCode="0.000">
                  <c:v>27.2</c:v>
                </c:pt>
                <c:pt idx="59" formatCode="0.000">
                  <c:v>29.9</c:v>
                </c:pt>
                <c:pt idx="60" formatCode="0.000">
                  <c:v>28.7</c:v>
                </c:pt>
                <c:pt idx="61" formatCode="0.000">
                  <c:v>29.4</c:v>
                </c:pt>
                <c:pt idx="62" formatCode="0.000">
                  <c:v>29.2</c:v>
                </c:pt>
                <c:pt idx="63" formatCode="0.000">
                  <c:v>28.1</c:v>
                </c:pt>
                <c:pt idx="64" formatCode="0.000">
                  <c:v>27.7</c:v>
                </c:pt>
                <c:pt idx="65" formatCode="0.000">
                  <c:v>24.6</c:v>
                </c:pt>
                <c:pt idx="66" formatCode="0.000">
                  <c:v>30.1</c:v>
                </c:pt>
                <c:pt idx="67" formatCode="0.000">
                  <c:v>29.6</c:v>
                </c:pt>
                <c:pt idx="68" formatCode="0.000">
                  <c:v>22.7</c:v>
                </c:pt>
                <c:pt idx="69" formatCode="0.000">
                  <c:v>18.100000000000001</c:v>
                </c:pt>
                <c:pt idx="70" formatCode="0.000">
                  <c:v>28.4</c:v>
                </c:pt>
                <c:pt idx="71" formatCode="0.000">
                  <c:v>27.8</c:v>
                </c:pt>
                <c:pt idx="72" formatCode="0.000">
                  <c:v>27.4</c:v>
                </c:pt>
                <c:pt idx="73" formatCode="0.000">
                  <c:v>26.9</c:v>
                </c:pt>
                <c:pt idx="74" formatCode="0.000">
                  <c:v>28.3</c:v>
                </c:pt>
                <c:pt idx="75" formatCode="0.000">
                  <c:v>27.3</c:v>
                </c:pt>
                <c:pt idx="76" formatCode="0.000">
                  <c:v>28.3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2A-44A1-BF7E-430D6C6BD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432800"/>
        <c:axId val="351431168"/>
      </c:scatterChart>
      <c:valAx>
        <c:axId val="35143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>
                    <a:solidFill>
                      <a:sysClr val="windowText" lastClr="000000"/>
                    </a:solidFill>
                  </a:rPr>
                  <a:t>Tarih</a:t>
                </a:r>
              </a:p>
            </c:rich>
          </c:tx>
          <c:layout>
            <c:manualLayout>
              <c:xMode val="edge"/>
              <c:yMode val="edge"/>
              <c:x val="0.40118269343876289"/>
              <c:y val="0.93966990463616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d/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1431168"/>
        <c:crosses val="autoZero"/>
        <c:crossBetween val="midCat"/>
      </c:valAx>
      <c:valAx>
        <c:axId val="3514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>
                    <a:solidFill>
                      <a:sysClr val="windowText" lastClr="000000"/>
                    </a:solidFill>
                  </a:rPr>
                  <a:t>Değer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1432800"/>
        <c:crosses val="autoZero"/>
        <c:crossBetween val="midCat"/>
      </c:valAx>
      <c:spPr>
        <a:noFill/>
        <a:ln>
          <a:solidFill>
            <a:schemeClr val="tx1">
              <a:alpha val="94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83375539137444954"/>
          <c:y val="0.10421642067576022"/>
          <c:w val="0.15772330430237524"/>
          <c:h val="0.8296325063802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X Kontrol Grafiği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5505698474314847E-2"/>
          <c:y val="9.6176034670847663E-2"/>
          <c:w val="0.75342443448897822"/>
          <c:h val="0.77611589236372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'X Grafiği'!$U$8</c:f>
              <c:strCache>
                <c:ptCount val="1"/>
                <c:pt idx="0">
                  <c:v>Merkez Hat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Grafiği'!$U$4:$U$5</c:f>
              <c:numCache>
                <c:formatCode>0.000</c:formatCode>
                <c:ptCount val="2"/>
                <c:pt idx="0">
                  <c:v>26.181632653061225</c:v>
                </c:pt>
                <c:pt idx="1">
                  <c:v>26.181632653061225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E6-4566-88B9-D936B759C033}"/>
            </c:ext>
          </c:extLst>
        </c:ser>
        <c:ser>
          <c:idx val="1"/>
          <c:order val="1"/>
          <c:tx>
            <c:strRef>
              <c:f>'X Grafiği'!$V$8</c:f>
              <c:strCache>
                <c:ptCount val="1"/>
                <c:pt idx="0">
                  <c:v>1s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Grafiği'!$V$4:$V$5</c:f>
              <c:numCache>
                <c:formatCode>0.0000</c:formatCode>
                <c:ptCount val="2"/>
                <c:pt idx="0">
                  <c:v>30.00290644453942</c:v>
                </c:pt>
                <c:pt idx="1">
                  <c:v>30.00290644453942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E6-4566-88B9-D936B759C033}"/>
            </c:ext>
          </c:extLst>
        </c:ser>
        <c:ser>
          <c:idx val="2"/>
          <c:order val="2"/>
          <c:tx>
            <c:strRef>
              <c:f>'X Grafiği'!$W$8</c:f>
              <c:strCache>
                <c:ptCount val="1"/>
                <c:pt idx="0">
                  <c:v>2s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Grafiği'!$W$4:$W$5</c:f>
              <c:numCache>
                <c:formatCode>0.000</c:formatCode>
                <c:ptCount val="2"/>
                <c:pt idx="0">
                  <c:v>33.824180236017618</c:v>
                </c:pt>
                <c:pt idx="1">
                  <c:v>33.824180236017618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E6-4566-88B9-D936B759C033}"/>
            </c:ext>
          </c:extLst>
        </c:ser>
        <c:ser>
          <c:idx val="3"/>
          <c:order val="3"/>
          <c:tx>
            <c:strRef>
              <c:f>'X Grafiği'!$X$8</c:f>
              <c:strCache>
                <c:ptCount val="1"/>
                <c:pt idx="0">
                  <c:v>3s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Grafiği'!$X$4:$X$5</c:f>
              <c:numCache>
                <c:formatCode>0.000</c:formatCode>
                <c:ptCount val="2"/>
                <c:pt idx="0">
                  <c:v>37.645454027495816</c:v>
                </c:pt>
                <c:pt idx="1">
                  <c:v>37.645454027495816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E6-4566-88B9-D936B759C033}"/>
            </c:ext>
          </c:extLst>
        </c:ser>
        <c:ser>
          <c:idx val="4"/>
          <c:order val="4"/>
          <c:tx>
            <c:strRef>
              <c:f>'X Grafiği'!$Y$8</c:f>
              <c:strCache>
                <c:ptCount val="1"/>
                <c:pt idx="0">
                  <c:v>-1s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Grafiği'!$Y$4:$Y$5</c:f>
              <c:numCache>
                <c:formatCode>0.000</c:formatCode>
                <c:ptCount val="2"/>
                <c:pt idx="0">
                  <c:v>22.36035886158303</c:v>
                </c:pt>
                <c:pt idx="1">
                  <c:v>22.36035886158303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E6-4566-88B9-D936B759C033}"/>
            </c:ext>
          </c:extLst>
        </c:ser>
        <c:ser>
          <c:idx val="5"/>
          <c:order val="5"/>
          <c:tx>
            <c:strRef>
              <c:f>'X Grafiği'!$Z$8</c:f>
              <c:strCache>
                <c:ptCount val="1"/>
                <c:pt idx="0">
                  <c:v>-2s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Grafiği'!$Z$4:$Z$5</c:f>
              <c:numCache>
                <c:formatCode>0.000</c:formatCode>
                <c:ptCount val="2"/>
                <c:pt idx="0">
                  <c:v>18.539085070104832</c:v>
                </c:pt>
                <c:pt idx="1">
                  <c:v>18.539085070104832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E6-4566-88B9-D936B759C033}"/>
            </c:ext>
          </c:extLst>
        </c:ser>
        <c:ser>
          <c:idx val="6"/>
          <c:order val="6"/>
          <c:tx>
            <c:strRef>
              <c:f>'X Grafiği'!$AA$8</c:f>
              <c:strCache>
                <c:ptCount val="1"/>
                <c:pt idx="0">
                  <c:v>-3s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'X Grafiği'!$T$4:$T$5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'X Grafiği'!$AA$4:$AA$5</c:f>
              <c:numCache>
                <c:formatCode>0.000</c:formatCode>
                <c:ptCount val="2"/>
                <c:pt idx="0">
                  <c:v>14.717811278626636</c:v>
                </c:pt>
                <c:pt idx="1">
                  <c:v>14.717811278626636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E6-4566-88B9-D936B759C033}"/>
            </c:ext>
          </c:extLst>
        </c:ser>
        <c:ser>
          <c:idx val="7"/>
          <c:order val="7"/>
          <c:tx>
            <c:strRef>
              <c:f>'X Grafiği'!$AB$8</c:f>
              <c:strCache>
                <c:ptCount val="1"/>
                <c:pt idx="0">
                  <c:v>AA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Grafiği'!$AB$9:$AB$182</c:f>
              <c:numCache>
                <c:formatCode>General</c:formatCode>
                <c:ptCount val="174"/>
                <c:pt idx="14" formatCode="0.000">
                  <c:v>27.6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30.3</c:v>
                </c:pt>
                <c:pt idx="22" formatCode="0.000">
                  <c:v>28.9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29.4</c:v>
                </c:pt>
                <c:pt idx="29" formatCode="0.000">
                  <c:v>0</c:v>
                </c:pt>
                <c:pt idx="30" formatCode="0.000">
                  <c:v>29.2</c:v>
                </c:pt>
                <c:pt idx="31" formatCode="0.000">
                  <c:v>33.4</c:v>
                </c:pt>
                <c:pt idx="32" formatCode="0.000">
                  <c:v>0</c:v>
                </c:pt>
                <c:pt idx="33" formatCode="0.000">
                  <c:v>22.1</c:v>
                </c:pt>
                <c:pt idx="34" formatCode="0.000">
                  <c:v>20.6</c:v>
                </c:pt>
                <c:pt idx="35" formatCode="0.000">
                  <c:v>0</c:v>
                </c:pt>
                <c:pt idx="36" formatCode="0.000">
                  <c:v>13.3</c:v>
                </c:pt>
                <c:pt idx="37" formatCode="0.000">
                  <c:v>0</c:v>
                </c:pt>
                <c:pt idx="38" formatCode="0.000">
                  <c:v>33</c:v>
                </c:pt>
                <c:pt idx="39" formatCode="0.000">
                  <c:v>33.299999999999997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27.3</c:v>
                </c:pt>
                <c:pt idx="43" formatCode="0.000">
                  <c:v>25.7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30.6</c:v>
                </c:pt>
                <c:pt idx="47" formatCode="0.000">
                  <c:v>26.5</c:v>
                </c:pt>
                <c:pt idx="48" formatCode="0.000">
                  <c:v>0</c:v>
                </c:pt>
                <c:pt idx="49" formatCode="0.000">
                  <c:v>28.4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29.6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E6-4566-88B9-D936B759C033}"/>
            </c:ext>
          </c:extLst>
        </c:ser>
        <c:ser>
          <c:idx val="8"/>
          <c:order val="8"/>
          <c:tx>
            <c:strRef>
              <c:f>'X Grafiği'!$AC$8</c:f>
              <c:strCache>
                <c:ptCount val="1"/>
                <c:pt idx="0">
                  <c:v>BB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Grafiği'!$AC$9:$AC$182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26.8</c:v>
                </c:pt>
                <c:pt idx="19" formatCode="0.000">
                  <c:v>27</c:v>
                </c:pt>
                <c:pt idx="20" formatCode="0.000">
                  <c:v>26.7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28.1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27.1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32.700000000000003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29.7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26.9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E6-4566-88B9-D936B759C033}"/>
            </c:ext>
          </c:extLst>
        </c:ser>
        <c:ser>
          <c:idx val="9"/>
          <c:order val="9"/>
          <c:tx>
            <c:strRef>
              <c:f>'X Grafiği'!$AD$8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Grafiği'!$AD$9:$AD$182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18.899999999999999</c:v>
                </c:pt>
                <c:pt idx="16" formatCode="0.000">
                  <c:v>27.1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AE6-4566-88B9-D936B759C033}"/>
            </c:ext>
          </c:extLst>
        </c:ser>
        <c:ser>
          <c:idx val="10"/>
          <c:order val="10"/>
          <c:tx>
            <c:strRef>
              <c:f>'X Grafiği'!$AE$8</c:f>
              <c:strCache>
                <c:ptCount val="1"/>
                <c:pt idx="0">
                  <c:v>DD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Grafiği'!$AE$9:$AE$182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25.7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28.5</c:v>
                </c:pt>
                <c:pt idx="24" formatCode="0.000">
                  <c:v>26.7</c:v>
                </c:pt>
                <c:pt idx="25" formatCode="0.000">
                  <c:v>27.6</c:v>
                </c:pt>
                <c:pt idx="26" formatCode="0.000">
                  <c:v>27.4</c:v>
                </c:pt>
                <c:pt idx="27" formatCode="0.000">
                  <c:v>27.5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11.7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33.299999999999997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27.4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29.7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AE6-4566-88B9-D936B759C033}"/>
            </c:ext>
          </c:extLst>
        </c:ser>
        <c:ser>
          <c:idx val="11"/>
          <c:order val="11"/>
          <c:tx>
            <c:strRef>
              <c:f>'X Grafiği'!$AF$8</c:f>
              <c:strCache>
                <c:ptCount val="1"/>
                <c:pt idx="0">
                  <c:v>EE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Grafiği'!$AF$9:$AF$182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27.2</c:v>
                </c:pt>
                <c:pt idx="51" formatCode="0.000">
                  <c:v>30.8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27.3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AE6-4566-88B9-D936B759C033}"/>
            </c:ext>
          </c:extLst>
        </c:ser>
        <c:ser>
          <c:idx val="12"/>
          <c:order val="12"/>
          <c:tx>
            <c:strRef>
              <c:f>'X Grafiği'!$AG$8</c:f>
              <c:strCache>
                <c:ptCount val="1"/>
                <c:pt idx="0">
                  <c:v>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Grafiği'!$AG$9:$AG$182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29.8</c:v>
                </c:pt>
                <c:pt idx="53" formatCode="0.000">
                  <c:v>25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28.3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AE6-4566-88B9-D936B759C033}"/>
            </c:ext>
          </c:extLst>
        </c:ser>
        <c:ser>
          <c:idx val="13"/>
          <c:order val="13"/>
          <c:tx>
            <c:strRef>
              <c:f>'X Grafiği'!$AH$8</c:f>
              <c:strCache>
                <c:ptCount val="1"/>
                <c:pt idx="0">
                  <c:v>GG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Grafiği'!$AH$9:$AH$182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27.2</c:v>
                </c:pt>
                <c:pt idx="55" formatCode="0.000">
                  <c:v>26</c:v>
                </c:pt>
                <c:pt idx="56" formatCode="0.000">
                  <c:v>26.2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27.4</c:v>
                </c:pt>
                <c:pt idx="73" formatCode="0.000">
                  <c:v>26.9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AE6-4566-88B9-D936B759C033}"/>
            </c:ext>
          </c:extLst>
        </c:ser>
        <c:ser>
          <c:idx val="14"/>
          <c:order val="14"/>
          <c:tx>
            <c:strRef>
              <c:f>'X Grafiği'!$AI$8</c:f>
              <c:strCache>
                <c:ptCount val="1"/>
                <c:pt idx="0">
                  <c:v>HH</c:v>
                </c:pt>
              </c:strCache>
            </c:strRef>
          </c:tx>
          <c:spPr>
            <a:ln w="12700" cap="rnd">
              <a:noFill/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Grafiği'!$AI$9:$AI$182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25.8</c:v>
                </c:pt>
                <c:pt idx="58" formatCode="0.000">
                  <c:v>27.2</c:v>
                </c:pt>
                <c:pt idx="59" formatCode="0.000">
                  <c:v>29.9</c:v>
                </c:pt>
                <c:pt idx="60" formatCode="0.000">
                  <c:v>28.7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28.3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AE6-4566-88B9-D936B759C033}"/>
            </c:ext>
          </c:extLst>
        </c:ser>
        <c:ser>
          <c:idx val="15"/>
          <c:order val="15"/>
          <c:tx>
            <c:strRef>
              <c:f>'X Grafiği'!$AJ$8</c:f>
              <c:strCache>
                <c:ptCount val="1"/>
                <c:pt idx="0">
                  <c:v>II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3F8D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Grafiği'!$AJ$9:$AJ$182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29.4</c:v>
                </c:pt>
                <c:pt idx="62" formatCode="0.000">
                  <c:v>29.2</c:v>
                </c:pt>
                <c:pt idx="63" formatCode="0.000">
                  <c:v>28.1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AE6-4566-88B9-D936B759C033}"/>
            </c:ext>
          </c:extLst>
        </c:ser>
        <c:ser>
          <c:idx val="16"/>
          <c:order val="16"/>
          <c:tx>
            <c:strRef>
              <c:f>'X Grafiği'!$AK$8</c:f>
              <c:strCache>
                <c:ptCount val="1"/>
                <c:pt idx="0">
                  <c:v>JJ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Grafiği'!$AK$9:$AK$182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27.7</c:v>
                </c:pt>
                <c:pt idx="65" formatCode="0.000">
                  <c:v>24.6</c:v>
                </c:pt>
                <c:pt idx="66" formatCode="0.000">
                  <c:v>30.1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AE6-4566-88B9-D936B759C033}"/>
            </c:ext>
          </c:extLst>
        </c:ser>
        <c:ser>
          <c:idx val="17"/>
          <c:order val="17"/>
          <c:tx>
            <c:strRef>
              <c:f>'X Grafiği'!$AL$8</c:f>
              <c:strCache>
                <c:ptCount val="1"/>
                <c:pt idx="0">
                  <c:v>KK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Grafiği'!$AL$9:$AL$182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22.7</c:v>
                </c:pt>
                <c:pt idx="69" formatCode="0.000">
                  <c:v>0</c:v>
                </c:pt>
                <c:pt idx="70" formatCode="0.000">
                  <c:v>28.4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AE6-4566-88B9-D936B759C033}"/>
            </c:ext>
          </c:extLst>
        </c:ser>
        <c:ser>
          <c:idx val="18"/>
          <c:order val="18"/>
          <c:tx>
            <c:strRef>
              <c:f>'X Grafiği'!$AM$8</c:f>
              <c:strCache>
                <c:ptCount val="1"/>
                <c:pt idx="0">
                  <c:v>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Grafiği'!$AM$9:$AM$182</c:f>
              <c:numCache>
                <c:formatCode>General</c:formatCode>
                <c:ptCount val="174"/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18.100000000000001</c:v>
                </c:pt>
                <c:pt idx="70" formatCode="0.000">
                  <c:v>0</c:v>
                </c:pt>
                <c:pt idx="71" formatCode="0.000">
                  <c:v>27.8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AE6-4566-88B9-D936B759C033}"/>
            </c:ext>
          </c:extLst>
        </c:ser>
        <c:ser>
          <c:idx val="19"/>
          <c:order val="19"/>
          <c:tx>
            <c:strRef>
              <c:f>'X Grafiği'!$AN$8</c:f>
              <c:strCache>
                <c:ptCount val="1"/>
                <c:pt idx="0">
                  <c:v>Genel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'X Grafiği'!$S$9:$S$182</c:f>
              <c:numCache>
                <c:formatCode>General</c:formatCode>
                <c:ptCount val="174"/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  <c:pt idx="104">
                  <c:v>91</c:v>
                </c:pt>
                <c:pt idx="105">
                  <c:v>92</c:v>
                </c:pt>
                <c:pt idx="106">
                  <c:v>93</c:v>
                </c:pt>
                <c:pt idx="107">
                  <c:v>94</c:v>
                </c:pt>
                <c:pt idx="108">
                  <c:v>95</c:v>
                </c:pt>
                <c:pt idx="109">
                  <c:v>96</c:v>
                </c:pt>
                <c:pt idx="110">
                  <c:v>97</c:v>
                </c:pt>
                <c:pt idx="111">
                  <c:v>98</c:v>
                </c:pt>
                <c:pt idx="112">
                  <c:v>99</c:v>
                </c:pt>
                <c:pt idx="113">
                  <c:v>100</c:v>
                </c:pt>
                <c:pt idx="114">
                  <c:v>101</c:v>
                </c:pt>
                <c:pt idx="115">
                  <c:v>102</c:v>
                </c:pt>
                <c:pt idx="116">
                  <c:v>103</c:v>
                </c:pt>
                <c:pt idx="117">
                  <c:v>104</c:v>
                </c:pt>
                <c:pt idx="118">
                  <c:v>105</c:v>
                </c:pt>
                <c:pt idx="119">
                  <c:v>106</c:v>
                </c:pt>
                <c:pt idx="120">
                  <c:v>107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111</c:v>
                </c:pt>
                <c:pt idx="125">
                  <c:v>112</c:v>
                </c:pt>
                <c:pt idx="126">
                  <c:v>113</c:v>
                </c:pt>
                <c:pt idx="127">
                  <c:v>114</c:v>
                </c:pt>
                <c:pt idx="128">
                  <c:v>115</c:v>
                </c:pt>
                <c:pt idx="129">
                  <c:v>116</c:v>
                </c:pt>
                <c:pt idx="130">
                  <c:v>117</c:v>
                </c:pt>
                <c:pt idx="131">
                  <c:v>118</c:v>
                </c:pt>
                <c:pt idx="132">
                  <c:v>119</c:v>
                </c:pt>
                <c:pt idx="133">
                  <c:v>120</c:v>
                </c:pt>
                <c:pt idx="134">
                  <c:v>121</c:v>
                </c:pt>
                <c:pt idx="135">
                  <c:v>122</c:v>
                </c:pt>
                <c:pt idx="136">
                  <c:v>123</c:v>
                </c:pt>
                <c:pt idx="137">
                  <c:v>124</c:v>
                </c:pt>
                <c:pt idx="138">
                  <c:v>125</c:v>
                </c:pt>
                <c:pt idx="139">
                  <c:v>126</c:v>
                </c:pt>
                <c:pt idx="140">
                  <c:v>127</c:v>
                </c:pt>
                <c:pt idx="141">
                  <c:v>128</c:v>
                </c:pt>
                <c:pt idx="142">
                  <c:v>129</c:v>
                </c:pt>
                <c:pt idx="143">
                  <c:v>130</c:v>
                </c:pt>
                <c:pt idx="144">
                  <c:v>131</c:v>
                </c:pt>
                <c:pt idx="145">
                  <c:v>132</c:v>
                </c:pt>
                <c:pt idx="146">
                  <c:v>133</c:v>
                </c:pt>
                <c:pt idx="147">
                  <c:v>134</c:v>
                </c:pt>
                <c:pt idx="148">
                  <c:v>135</c:v>
                </c:pt>
                <c:pt idx="149">
                  <c:v>136</c:v>
                </c:pt>
                <c:pt idx="150">
                  <c:v>137</c:v>
                </c:pt>
                <c:pt idx="151">
                  <c:v>138</c:v>
                </c:pt>
                <c:pt idx="152">
                  <c:v>139</c:v>
                </c:pt>
                <c:pt idx="153">
                  <c:v>140</c:v>
                </c:pt>
                <c:pt idx="154">
                  <c:v>141</c:v>
                </c:pt>
                <c:pt idx="155">
                  <c:v>142</c:v>
                </c:pt>
                <c:pt idx="156">
                  <c:v>143</c:v>
                </c:pt>
                <c:pt idx="157">
                  <c:v>144</c:v>
                </c:pt>
                <c:pt idx="158">
                  <c:v>145</c:v>
                </c:pt>
                <c:pt idx="159">
                  <c:v>146</c:v>
                </c:pt>
                <c:pt idx="160">
                  <c:v>147</c:v>
                </c:pt>
                <c:pt idx="161">
                  <c:v>148</c:v>
                </c:pt>
                <c:pt idx="162">
                  <c:v>149</c:v>
                </c:pt>
                <c:pt idx="163">
                  <c:v>150</c:v>
                </c:pt>
                <c:pt idx="164">
                  <c:v>151</c:v>
                </c:pt>
                <c:pt idx="165">
                  <c:v>152</c:v>
                </c:pt>
                <c:pt idx="166">
                  <c:v>153</c:v>
                </c:pt>
                <c:pt idx="167">
                  <c:v>154</c:v>
                </c:pt>
                <c:pt idx="168">
                  <c:v>155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xVal>
          <c:yVal>
            <c:numRef>
              <c:f>'X Grafiği'!$AN$9:$AN$182</c:f>
              <c:numCache>
                <c:formatCode>General</c:formatCode>
                <c:ptCount val="174"/>
                <c:pt idx="14" formatCode="0.000">
                  <c:v>27.6</c:v>
                </c:pt>
                <c:pt idx="15" formatCode="0.000">
                  <c:v>18.899999999999999</c:v>
                </c:pt>
                <c:pt idx="16" formatCode="0.000">
                  <c:v>27.1</c:v>
                </c:pt>
                <c:pt idx="17" formatCode="0.000">
                  <c:v>25.7</c:v>
                </c:pt>
                <c:pt idx="18" formatCode="0.000">
                  <c:v>26.8</c:v>
                </c:pt>
                <c:pt idx="19" formatCode="0.000">
                  <c:v>27</c:v>
                </c:pt>
                <c:pt idx="20" formatCode="0.000">
                  <c:v>26.7</c:v>
                </c:pt>
                <c:pt idx="21" formatCode="0.000">
                  <c:v>30.3</c:v>
                </c:pt>
                <c:pt idx="22" formatCode="0.000">
                  <c:v>28.9</c:v>
                </c:pt>
                <c:pt idx="23" formatCode="0.000">
                  <c:v>28.5</c:v>
                </c:pt>
                <c:pt idx="24" formatCode="0.000">
                  <c:v>26.7</c:v>
                </c:pt>
                <c:pt idx="25" formatCode="0.000">
                  <c:v>27.6</c:v>
                </c:pt>
                <c:pt idx="26" formatCode="0.000">
                  <c:v>27.4</c:v>
                </c:pt>
                <c:pt idx="27" formatCode="0.000">
                  <c:v>27.5</c:v>
                </c:pt>
                <c:pt idx="28" formatCode="0.000">
                  <c:v>29.4</c:v>
                </c:pt>
                <c:pt idx="29" formatCode="0.000">
                  <c:v>28.1</c:v>
                </c:pt>
                <c:pt idx="30" formatCode="0.000">
                  <c:v>29.2</c:v>
                </c:pt>
                <c:pt idx="31" formatCode="0.000">
                  <c:v>33.4</c:v>
                </c:pt>
                <c:pt idx="32" formatCode="0.000">
                  <c:v>27.1</c:v>
                </c:pt>
                <c:pt idx="33" formatCode="0.000">
                  <c:v>22.1</c:v>
                </c:pt>
                <c:pt idx="34" formatCode="0.000">
                  <c:v>20.6</c:v>
                </c:pt>
                <c:pt idx="35" formatCode="0.000">
                  <c:v>11.7</c:v>
                </c:pt>
                <c:pt idx="36" formatCode="0.000">
                  <c:v>13.3</c:v>
                </c:pt>
                <c:pt idx="37" formatCode="0.000">
                  <c:v>32.700000000000003</c:v>
                </c:pt>
                <c:pt idx="38" formatCode="0.000">
                  <c:v>33</c:v>
                </c:pt>
                <c:pt idx="39" formatCode="0.000">
                  <c:v>33.299999999999997</c:v>
                </c:pt>
                <c:pt idx="40" formatCode="0.000">
                  <c:v>33.299999999999997</c:v>
                </c:pt>
                <c:pt idx="41" formatCode="0.000">
                  <c:v>29.7</c:v>
                </c:pt>
                <c:pt idx="42" formatCode="0.000">
                  <c:v>27.3</c:v>
                </c:pt>
                <c:pt idx="43" formatCode="0.000">
                  <c:v>25.7</c:v>
                </c:pt>
                <c:pt idx="44" formatCode="0.000">
                  <c:v>27.4</c:v>
                </c:pt>
                <c:pt idx="45" formatCode="0.000">
                  <c:v>26.9</c:v>
                </c:pt>
                <c:pt idx="46" formatCode="0.000">
                  <c:v>30.6</c:v>
                </c:pt>
                <c:pt idx="47" formatCode="0.000">
                  <c:v>26.5</c:v>
                </c:pt>
                <c:pt idx="48" formatCode="0.000">
                  <c:v>29.7</c:v>
                </c:pt>
                <c:pt idx="49" formatCode="0.000">
                  <c:v>28.4</c:v>
                </c:pt>
                <c:pt idx="50" formatCode="0.000">
                  <c:v>27.2</c:v>
                </c:pt>
                <c:pt idx="51" formatCode="0.000">
                  <c:v>30.8</c:v>
                </c:pt>
                <c:pt idx="52" formatCode="0.000">
                  <c:v>29.8</c:v>
                </c:pt>
                <c:pt idx="53" formatCode="0.000">
                  <c:v>25</c:v>
                </c:pt>
                <c:pt idx="54" formatCode="0.000">
                  <c:v>27.2</c:v>
                </c:pt>
                <c:pt idx="55" formatCode="0.000">
                  <c:v>26</c:v>
                </c:pt>
                <c:pt idx="56" formatCode="0.000">
                  <c:v>26.2</c:v>
                </c:pt>
                <c:pt idx="57" formatCode="0.000">
                  <c:v>25.8</c:v>
                </c:pt>
                <c:pt idx="58" formatCode="0.000">
                  <c:v>27.2</c:v>
                </c:pt>
                <c:pt idx="59" formatCode="0.000">
                  <c:v>29.9</c:v>
                </c:pt>
                <c:pt idx="60" formatCode="0.000">
                  <c:v>28.7</c:v>
                </c:pt>
                <c:pt idx="61" formatCode="0.000">
                  <c:v>29.4</c:v>
                </c:pt>
                <c:pt idx="62" formatCode="0.000">
                  <c:v>29.2</c:v>
                </c:pt>
                <c:pt idx="63" formatCode="0.000">
                  <c:v>28.1</c:v>
                </c:pt>
                <c:pt idx="64" formatCode="0.000">
                  <c:v>27.7</c:v>
                </c:pt>
                <c:pt idx="65" formatCode="0.000">
                  <c:v>24.6</c:v>
                </c:pt>
                <c:pt idx="66" formatCode="0.000">
                  <c:v>30.1</c:v>
                </c:pt>
                <c:pt idx="67" formatCode="0.000">
                  <c:v>29.6</c:v>
                </c:pt>
                <c:pt idx="68" formatCode="0.000">
                  <c:v>22.7</c:v>
                </c:pt>
                <c:pt idx="69" formatCode="0.000">
                  <c:v>18.100000000000001</c:v>
                </c:pt>
                <c:pt idx="70" formatCode="0.000">
                  <c:v>28.4</c:v>
                </c:pt>
                <c:pt idx="71" formatCode="0.000">
                  <c:v>27.8</c:v>
                </c:pt>
                <c:pt idx="72" formatCode="0.000">
                  <c:v>27.4</c:v>
                </c:pt>
                <c:pt idx="73" formatCode="0.000">
                  <c:v>26.9</c:v>
                </c:pt>
                <c:pt idx="74" formatCode="0.000">
                  <c:v>28.3</c:v>
                </c:pt>
                <c:pt idx="75" formatCode="0.000">
                  <c:v>27.3</c:v>
                </c:pt>
                <c:pt idx="76" formatCode="0.000">
                  <c:v>28.3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  <c:pt idx="166" formatCode="0.000">
                  <c:v>0</c:v>
                </c:pt>
                <c:pt idx="167" formatCode="0.000">
                  <c:v>0</c:v>
                </c:pt>
                <c:pt idx="168" formatCode="0.000">
                  <c:v>0</c:v>
                </c:pt>
                <c:pt idx="169" formatCode="0.000">
                  <c:v>0</c:v>
                </c:pt>
                <c:pt idx="170" formatCode="0.000">
                  <c:v>0</c:v>
                </c:pt>
                <c:pt idx="171" formatCode="0.000">
                  <c:v>0</c:v>
                </c:pt>
                <c:pt idx="172" formatCode="0.000">
                  <c:v>0</c:v>
                </c:pt>
                <c:pt idx="173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AE6-4566-88B9-D936B759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432800"/>
        <c:axId val="351431168"/>
      </c:scatterChart>
      <c:valAx>
        <c:axId val="35143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>
                    <a:solidFill>
                      <a:sysClr val="windowText" lastClr="000000"/>
                    </a:solidFill>
                  </a:rPr>
                  <a:t>Sıralı Veri</a:t>
                </a:r>
              </a:p>
            </c:rich>
          </c:tx>
          <c:layout>
            <c:manualLayout>
              <c:xMode val="edge"/>
              <c:yMode val="edge"/>
              <c:x val="0.40118269343876289"/>
              <c:y val="0.93966990463616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1431168"/>
        <c:crosses val="autoZero"/>
        <c:crossBetween val="midCat"/>
      </c:valAx>
      <c:valAx>
        <c:axId val="3514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>
                    <a:solidFill>
                      <a:sysClr val="windowText" lastClr="000000"/>
                    </a:solidFill>
                  </a:rPr>
                  <a:t>Değer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1432800"/>
        <c:crosses val="autoZero"/>
        <c:crossBetween val="midCat"/>
      </c:valAx>
      <c:spPr>
        <a:noFill/>
        <a:ln>
          <a:solidFill>
            <a:schemeClr val="tx1">
              <a:alpha val="94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83375539137444954"/>
          <c:y val="0.10421642067576022"/>
          <c:w val="0.15772330430237524"/>
          <c:h val="0.8296325063802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214906</xdr:colOff>
      <xdr:row>10</xdr:row>
      <xdr:rowOff>84668</xdr:rowOff>
    </xdr:from>
    <xdr:to>
      <xdr:col>42</xdr:col>
      <xdr:colOff>444501</xdr:colOff>
      <xdr:row>13</xdr:row>
      <xdr:rowOff>127000</xdr:rowOff>
    </xdr:to>
    <xdr:pic>
      <xdr:nvPicPr>
        <xdr:cNvPr id="5" name="Resim 1" descr="dsi_logo_so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91073" y="2201335"/>
          <a:ext cx="843428" cy="61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22411</xdr:colOff>
      <xdr:row>16</xdr:row>
      <xdr:rowOff>97118</xdr:rowOff>
    </xdr:from>
    <xdr:to>
      <xdr:col>55</xdr:col>
      <xdr:colOff>709704</xdr:colOff>
      <xdr:row>43</xdr:row>
      <xdr:rowOff>141941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22411</xdr:colOff>
      <xdr:row>53</xdr:row>
      <xdr:rowOff>97118</xdr:rowOff>
    </xdr:from>
    <xdr:to>
      <xdr:col>55</xdr:col>
      <xdr:colOff>709704</xdr:colOff>
      <xdr:row>80</xdr:row>
      <xdr:rowOff>141941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201081</xdr:colOff>
      <xdr:row>47</xdr:row>
      <xdr:rowOff>84670</xdr:rowOff>
    </xdr:from>
    <xdr:to>
      <xdr:col>42</xdr:col>
      <xdr:colOff>430676</xdr:colOff>
      <xdr:row>50</xdr:row>
      <xdr:rowOff>127002</xdr:rowOff>
    </xdr:to>
    <xdr:pic>
      <xdr:nvPicPr>
        <xdr:cNvPr id="9" name="Resim 1" descr="dsi_logo_so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7248" y="9249837"/>
          <a:ext cx="843428" cy="61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84"/>
  <sheetViews>
    <sheetView tabSelected="1" zoomScale="90" zoomScaleNormal="90" workbookViewId="0">
      <selection activeCell="E4" sqref="E4"/>
    </sheetView>
  </sheetViews>
  <sheetFormatPr defaultRowHeight="15" x14ac:dyDescent="0.25"/>
  <cols>
    <col min="1" max="1" width="17.42578125" customWidth="1"/>
    <col min="2" max="2" width="30.5703125" customWidth="1"/>
    <col min="3" max="3" width="11.140625" customWidth="1"/>
    <col min="4" max="4" width="7" customWidth="1"/>
    <col min="5" max="5" width="30.5703125" customWidth="1"/>
    <col min="6" max="6" width="25.5703125" customWidth="1"/>
    <col min="7" max="7" width="15.5703125" customWidth="1"/>
    <col min="8" max="8" width="11.7109375" customWidth="1"/>
    <col min="9" max="9" width="3.5703125" customWidth="1"/>
    <col min="11" max="11" width="3.28515625" style="27" customWidth="1"/>
    <col min="12" max="12" width="9.5703125" style="27" customWidth="1"/>
    <col min="13" max="14" width="25.5703125" style="27" customWidth="1"/>
    <col min="15" max="15" width="15.5703125" style="27" customWidth="1"/>
    <col min="16" max="16" width="11.42578125" style="27" customWidth="1"/>
    <col min="17" max="17" width="3.7109375" style="27" customWidth="1"/>
    <col min="20" max="20" width="12.5703125" customWidth="1"/>
    <col min="21" max="27" width="10.42578125" customWidth="1"/>
    <col min="28" max="33" width="10" bestFit="1" customWidth="1"/>
    <col min="34" max="34" width="10.7109375" customWidth="1"/>
    <col min="35" max="36" width="10.140625" bestFit="1" customWidth="1"/>
    <col min="37" max="37" width="11.140625" bestFit="1" customWidth="1"/>
    <col min="38" max="38" width="11.140625" customWidth="1"/>
    <col min="39" max="39" width="11.140625" bestFit="1" customWidth="1"/>
    <col min="40" max="40" width="10" customWidth="1"/>
    <col min="55" max="55" width="4.140625" customWidth="1"/>
    <col min="56" max="56" width="12.85546875" customWidth="1"/>
    <col min="57" max="57" width="8.7109375" customWidth="1"/>
  </cols>
  <sheetData>
    <row r="1" spans="1:69" s="2" customFormat="1" ht="16.5" customHeight="1" x14ac:dyDescent="0.25">
      <c r="A1" s="72" t="s">
        <v>19</v>
      </c>
      <c r="B1" s="90">
        <v>2024</v>
      </c>
      <c r="G1" s="76" t="s">
        <v>26</v>
      </c>
      <c r="H1" s="76" t="s">
        <v>30</v>
      </c>
      <c r="K1" s="48"/>
      <c r="L1" s="48"/>
      <c r="M1" s="48"/>
      <c r="N1" s="48"/>
      <c r="O1" s="48"/>
      <c r="P1" s="48"/>
      <c r="Q1" s="48"/>
    </row>
    <row r="2" spans="1:69" s="2" customFormat="1" ht="16.5" customHeight="1" x14ac:dyDescent="0.25">
      <c r="A2" s="72" t="s">
        <v>10</v>
      </c>
      <c r="B2" s="90" t="s">
        <v>45</v>
      </c>
      <c r="G2" s="76"/>
      <c r="H2" s="76" t="s">
        <v>32</v>
      </c>
      <c r="K2" s="48"/>
      <c r="L2" s="48"/>
      <c r="M2" s="48"/>
      <c r="N2" s="48"/>
      <c r="O2" s="48"/>
      <c r="P2" s="48"/>
      <c r="Q2" s="48"/>
    </row>
    <row r="3" spans="1:69" s="2" customFormat="1" ht="16.5" customHeight="1" x14ac:dyDescent="0.25">
      <c r="A3" s="72" t="s">
        <v>11</v>
      </c>
      <c r="B3" s="90" t="s">
        <v>46</v>
      </c>
      <c r="G3" s="77"/>
      <c r="H3" s="76" t="s">
        <v>31</v>
      </c>
      <c r="K3" s="48"/>
      <c r="L3" s="48"/>
      <c r="M3" s="48"/>
      <c r="N3" s="48"/>
      <c r="O3" s="48"/>
      <c r="P3" s="48"/>
      <c r="Q3" s="48"/>
    </row>
    <row r="4" spans="1:69" s="2" customFormat="1" ht="16.5" customHeight="1" x14ac:dyDescent="0.25">
      <c r="G4" s="77"/>
      <c r="H4" s="78" t="s">
        <v>28</v>
      </c>
      <c r="K4" s="48"/>
      <c r="L4" s="48"/>
      <c r="M4" s="48"/>
      <c r="N4" s="48"/>
      <c r="O4" s="48"/>
      <c r="P4" s="48"/>
      <c r="Q4" s="48"/>
      <c r="T4" s="2">
        <v>1</v>
      </c>
      <c r="U4" s="98">
        <f>U9</f>
        <v>26.181632653061225</v>
      </c>
      <c r="V4" s="99">
        <f>V11</f>
        <v>30.00290644453942</v>
      </c>
      <c r="W4" s="98">
        <f>W13</f>
        <v>33.824180236017618</v>
      </c>
      <c r="X4" s="98">
        <f>X15</f>
        <v>37.645454027495816</v>
      </c>
      <c r="Y4" s="98">
        <f>Y17</f>
        <v>22.36035886158303</v>
      </c>
      <c r="Z4" s="98">
        <f>Z19</f>
        <v>18.539085070104832</v>
      </c>
      <c r="AA4" s="98">
        <f>AA21</f>
        <v>14.717811278626636</v>
      </c>
    </row>
    <row r="5" spans="1:69" s="2" customFormat="1" ht="16.5" customHeight="1" x14ac:dyDescent="0.25">
      <c r="G5" s="77"/>
      <c r="K5" s="48"/>
      <c r="L5" s="48"/>
      <c r="M5" s="48"/>
      <c r="N5" s="48"/>
      <c r="O5" s="48"/>
      <c r="P5" s="48"/>
      <c r="Q5" s="48"/>
      <c r="T5" s="2">
        <f>MAX(S23:S182)</f>
        <v>155</v>
      </c>
      <c r="U5" s="98">
        <f>U10</f>
        <v>26.181632653061225</v>
      </c>
      <c r="V5" s="99">
        <f>V12</f>
        <v>30.00290644453942</v>
      </c>
      <c r="W5" s="98">
        <f>W14</f>
        <v>33.824180236017618</v>
      </c>
      <c r="X5" s="98">
        <f>X16</f>
        <v>37.645454027495816</v>
      </c>
      <c r="Y5" s="98">
        <f>Y18</f>
        <v>22.36035886158303</v>
      </c>
      <c r="Z5" s="98">
        <f>Z20</f>
        <v>18.539085070104832</v>
      </c>
      <c r="AA5" s="98">
        <f>AA22</f>
        <v>14.717811278626636</v>
      </c>
    </row>
    <row r="6" spans="1:69" s="2" customFormat="1" ht="16.5" customHeight="1" x14ac:dyDescent="0.25">
      <c r="H6"/>
      <c r="I6" s="68"/>
      <c r="K6" s="48"/>
      <c r="L6" s="48"/>
      <c r="M6" s="48"/>
      <c r="N6" s="48"/>
      <c r="O6" s="48"/>
      <c r="P6" s="48"/>
      <c r="Q6" s="48"/>
    </row>
    <row r="7" spans="1:69" s="2" customFormat="1" ht="16.5" customHeight="1" x14ac:dyDescent="0.25">
      <c r="A7" s="72" t="s">
        <v>29</v>
      </c>
      <c r="K7" s="48"/>
      <c r="L7" s="48"/>
      <c r="M7" s="48"/>
      <c r="N7" s="48"/>
      <c r="O7" s="48"/>
      <c r="P7" s="48"/>
      <c r="Q7" s="48"/>
    </row>
    <row r="8" spans="1:69" s="25" customFormat="1" x14ac:dyDescent="0.25">
      <c r="A8" s="2">
        <v>1</v>
      </c>
      <c r="B8" s="89" t="s">
        <v>33</v>
      </c>
      <c r="K8" s="27"/>
      <c r="L8" s="27"/>
      <c r="M8" s="27"/>
      <c r="N8" s="27"/>
      <c r="O8" s="27"/>
      <c r="P8" s="27"/>
      <c r="Q8" s="27"/>
      <c r="T8" s="26"/>
      <c r="U8" s="54" t="s">
        <v>0</v>
      </c>
      <c r="V8" s="54" t="s">
        <v>20</v>
      </c>
      <c r="W8" s="54" t="s">
        <v>18</v>
      </c>
      <c r="X8" s="54" t="s">
        <v>17</v>
      </c>
      <c r="Y8" s="54" t="s">
        <v>21</v>
      </c>
      <c r="Z8" s="54" t="s">
        <v>22</v>
      </c>
      <c r="AA8" s="54" t="s">
        <v>23</v>
      </c>
      <c r="AB8" s="73" t="str">
        <f>B8</f>
        <v>AA</v>
      </c>
      <c r="AC8" s="74" t="str">
        <f>B9</f>
        <v>BB</v>
      </c>
      <c r="AD8" s="74" t="str">
        <f>B10</f>
        <v>CC</v>
      </c>
      <c r="AE8" s="74" t="str">
        <f>B11</f>
        <v>DD</v>
      </c>
      <c r="AF8" s="74" t="str">
        <f>B12</f>
        <v>EE</v>
      </c>
      <c r="AG8" s="74" t="str">
        <f>B13</f>
        <v>FF</v>
      </c>
      <c r="AH8" s="74" t="str">
        <f>B14</f>
        <v>GG</v>
      </c>
      <c r="AI8" s="74" t="str">
        <f>B15</f>
        <v>HH</v>
      </c>
      <c r="AJ8" s="74" t="str">
        <f>B16</f>
        <v>II</v>
      </c>
      <c r="AK8" s="74" t="str">
        <f>B17</f>
        <v>JJ</v>
      </c>
      <c r="AL8" s="74" t="str">
        <f>B18</f>
        <v>KK</v>
      </c>
      <c r="AM8" s="74" t="str">
        <f>B19</f>
        <v>LL</v>
      </c>
      <c r="AN8" s="75" t="s">
        <v>6</v>
      </c>
    </row>
    <row r="9" spans="1:69" ht="16.5" customHeight="1" x14ac:dyDescent="0.25">
      <c r="A9" s="2">
        <v>2</v>
      </c>
      <c r="B9" s="89" t="s">
        <v>34</v>
      </c>
      <c r="T9" s="20">
        <f>O23</f>
        <v>45292</v>
      </c>
      <c r="U9" s="60">
        <f>H183</f>
        <v>26.181632653061225</v>
      </c>
      <c r="V9" s="61"/>
      <c r="W9" s="44"/>
      <c r="X9" s="44"/>
      <c r="Y9" s="44"/>
      <c r="Z9" s="44"/>
      <c r="AA9" s="44"/>
      <c r="AB9" s="71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3"/>
    </row>
    <row r="10" spans="1:69" ht="18" customHeight="1" x14ac:dyDescent="0.25">
      <c r="A10" s="2">
        <v>3</v>
      </c>
      <c r="B10" s="89" t="s">
        <v>35</v>
      </c>
      <c r="D10" s="69" t="s">
        <v>27</v>
      </c>
      <c r="M10" s="69"/>
      <c r="N10" s="69" t="s">
        <v>4</v>
      </c>
      <c r="T10" s="20">
        <f>MAX(O23:O182)</f>
        <v>45628</v>
      </c>
      <c r="U10" s="60">
        <f>U9</f>
        <v>26.181632653061225</v>
      </c>
      <c r="V10" s="61"/>
      <c r="W10" s="44"/>
      <c r="X10" s="44"/>
      <c r="Y10" s="44"/>
      <c r="Z10" s="44"/>
      <c r="AA10" s="44"/>
      <c r="AB10" s="62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5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E10" s="4"/>
      <c r="BF10" s="4"/>
      <c r="BG10" s="4"/>
      <c r="BH10" s="4"/>
      <c r="BI10" s="4"/>
      <c r="BJ10" s="4"/>
      <c r="BK10" s="4"/>
      <c r="BL10" s="4"/>
      <c r="BM10" s="4"/>
      <c r="BQ10" s="7"/>
    </row>
    <row r="11" spans="1:69" ht="15" customHeight="1" x14ac:dyDescent="0.25">
      <c r="A11" s="2">
        <v>4</v>
      </c>
      <c r="B11" s="89" t="s">
        <v>36</v>
      </c>
      <c r="T11" s="20">
        <f>O23</f>
        <v>45292</v>
      </c>
      <c r="U11" s="61"/>
      <c r="V11" s="63">
        <f>U9+H184</f>
        <v>30.00290644453942</v>
      </c>
      <c r="W11" s="64"/>
      <c r="X11" s="44"/>
      <c r="Y11" s="44"/>
      <c r="Z11" s="44"/>
      <c r="AA11" s="44"/>
      <c r="AB11" s="62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5"/>
      <c r="AO11" s="5"/>
      <c r="AP11" s="10"/>
      <c r="AQ11" s="11"/>
      <c r="AR11" s="102" t="s">
        <v>1</v>
      </c>
      <c r="AS11" s="103"/>
      <c r="AT11" s="103"/>
      <c r="AU11" s="103"/>
      <c r="AV11" s="103"/>
      <c r="AW11" s="103"/>
      <c r="AX11" s="103"/>
      <c r="AY11" s="103"/>
      <c r="AZ11" s="103"/>
      <c r="BA11" s="103"/>
      <c r="BB11" s="16" t="s">
        <v>2</v>
      </c>
      <c r="BC11" s="17"/>
      <c r="BD11" s="18" t="s">
        <v>24</v>
      </c>
      <c r="BE11" s="5"/>
      <c r="BF11" s="5"/>
      <c r="BG11" s="5"/>
      <c r="BH11" s="5"/>
      <c r="BI11" s="5"/>
      <c r="BJ11" s="5"/>
      <c r="BK11" s="5"/>
      <c r="BL11" s="5"/>
      <c r="BM11" s="5"/>
      <c r="BQ11" s="8"/>
    </row>
    <row r="12" spans="1:69" ht="15" customHeight="1" x14ac:dyDescent="0.25">
      <c r="A12" s="2">
        <v>5</v>
      </c>
      <c r="B12" s="89" t="s">
        <v>37</v>
      </c>
      <c r="D12" s="35"/>
      <c r="E12" s="29"/>
      <c r="F12" s="32"/>
      <c r="G12" s="36"/>
      <c r="H12" s="49" t="s">
        <v>12</v>
      </c>
      <c r="L12" s="35"/>
      <c r="M12" s="29"/>
      <c r="N12" s="32"/>
      <c r="O12" s="36"/>
      <c r="P12" s="49" t="s">
        <v>12</v>
      </c>
      <c r="T12" s="20">
        <f>MAX(O23:O182)</f>
        <v>45628</v>
      </c>
      <c r="U12" s="44"/>
      <c r="V12" s="63">
        <f>V11</f>
        <v>30.00290644453942</v>
      </c>
      <c r="W12" s="64"/>
      <c r="X12" s="44"/>
      <c r="Y12" s="44"/>
      <c r="Z12" s="44"/>
      <c r="AA12" s="44"/>
      <c r="AB12" s="62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5"/>
      <c r="AO12" s="6"/>
      <c r="AP12" s="12"/>
      <c r="AQ12" s="13"/>
      <c r="AR12" s="104" t="s">
        <v>3</v>
      </c>
      <c r="AS12" s="105"/>
      <c r="AT12" s="105"/>
      <c r="AU12" s="105"/>
      <c r="AV12" s="105"/>
      <c r="AW12" s="105"/>
      <c r="AX12" s="105"/>
      <c r="AY12" s="105"/>
      <c r="AZ12" s="105"/>
      <c r="BA12" s="105"/>
      <c r="BB12" s="16" t="s">
        <v>51</v>
      </c>
      <c r="BC12" s="100"/>
      <c r="BD12" s="19" t="s">
        <v>53</v>
      </c>
      <c r="BE12" s="6"/>
      <c r="BF12" s="6"/>
      <c r="BG12" s="6"/>
      <c r="BH12" s="6"/>
      <c r="BI12" s="6"/>
      <c r="BJ12" s="6"/>
      <c r="BK12" s="6"/>
      <c r="BL12" s="6"/>
      <c r="BM12" s="6"/>
      <c r="BQ12" s="9"/>
    </row>
    <row r="13" spans="1:69" ht="15" customHeight="1" x14ac:dyDescent="0.25">
      <c r="A13" s="2">
        <v>6</v>
      </c>
      <c r="B13" s="89" t="s">
        <v>38</v>
      </c>
      <c r="D13" s="37" t="s">
        <v>5</v>
      </c>
      <c r="E13" s="28" t="s">
        <v>7</v>
      </c>
      <c r="F13" s="40" t="s">
        <v>8</v>
      </c>
      <c r="G13" s="34" t="s">
        <v>9</v>
      </c>
      <c r="H13" s="50" t="s">
        <v>13</v>
      </c>
      <c r="L13" s="37" t="s">
        <v>5</v>
      </c>
      <c r="M13" s="28" t="s">
        <v>7</v>
      </c>
      <c r="N13" s="40" t="s">
        <v>8</v>
      </c>
      <c r="O13" s="34" t="s">
        <v>9</v>
      </c>
      <c r="P13" s="50" t="s">
        <v>13</v>
      </c>
      <c r="T13" s="20">
        <f>O23</f>
        <v>45292</v>
      </c>
      <c r="U13" s="61"/>
      <c r="V13" s="64"/>
      <c r="W13" s="60">
        <f>U9+2*H184</f>
        <v>33.824180236017618</v>
      </c>
      <c r="X13" s="44"/>
      <c r="Y13" s="44"/>
      <c r="Z13" s="44"/>
      <c r="AA13" s="60"/>
      <c r="AB13" s="62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5"/>
      <c r="AO13" s="6"/>
      <c r="AP13" s="12"/>
      <c r="AQ13" s="13"/>
      <c r="AR13" s="113" t="s">
        <v>14</v>
      </c>
      <c r="AS13" s="114"/>
      <c r="AT13" s="114"/>
      <c r="AU13" s="114"/>
      <c r="AV13" s="114"/>
      <c r="AW13" s="114"/>
      <c r="AX13" s="114"/>
      <c r="AY13" s="114"/>
      <c r="AZ13" s="114"/>
      <c r="BA13" s="114"/>
      <c r="BB13" s="106" t="s">
        <v>47</v>
      </c>
      <c r="BC13" s="107"/>
      <c r="BD13" s="110" t="s">
        <v>48</v>
      </c>
      <c r="BE13" s="6"/>
      <c r="BF13" s="6"/>
      <c r="BG13" s="6"/>
      <c r="BH13" s="6"/>
      <c r="BI13" s="6"/>
      <c r="BJ13" s="6"/>
      <c r="BK13" s="6"/>
      <c r="BL13" s="6"/>
      <c r="BM13" s="6"/>
      <c r="BQ13" s="8"/>
    </row>
    <row r="14" spans="1:69" ht="15" customHeight="1" x14ac:dyDescent="0.25">
      <c r="A14" s="2">
        <v>7</v>
      </c>
      <c r="B14" s="89" t="s">
        <v>39</v>
      </c>
      <c r="D14" s="38"/>
      <c r="E14" s="30"/>
      <c r="F14" s="41"/>
      <c r="G14" s="39"/>
      <c r="H14" s="51"/>
      <c r="L14" s="38"/>
      <c r="M14" s="30"/>
      <c r="N14" s="41"/>
      <c r="O14" s="39"/>
      <c r="P14" s="51"/>
      <c r="T14" s="21">
        <f>MAX(O23:O182)</f>
        <v>45628</v>
      </c>
      <c r="U14" s="44"/>
      <c r="V14" s="64"/>
      <c r="W14" s="60">
        <f>W13</f>
        <v>33.824180236017618</v>
      </c>
      <c r="X14" s="44"/>
      <c r="Y14" s="44"/>
      <c r="Z14" s="44"/>
      <c r="AA14" s="60"/>
      <c r="AB14" s="62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5"/>
      <c r="AP14" s="14"/>
      <c r="AQ14" s="15"/>
      <c r="AR14" s="115"/>
      <c r="AS14" s="116"/>
      <c r="AT14" s="116"/>
      <c r="AU14" s="116"/>
      <c r="AV14" s="116"/>
      <c r="AW14" s="116"/>
      <c r="AX14" s="116"/>
      <c r="AY14" s="116"/>
      <c r="AZ14" s="116"/>
      <c r="BA14" s="116"/>
      <c r="BB14" s="108"/>
      <c r="BC14" s="109"/>
      <c r="BD14" s="111"/>
    </row>
    <row r="15" spans="1:69" ht="15" customHeight="1" x14ac:dyDescent="0.25">
      <c r="A15" s="2">
        <v>8</v>
      </c>
      <c r="B15" s="89" t="s">
        <v>40</v>
      </c>
      <c r="D15" s="55"/>
      <c r="E15" s="56"/>
      <c r="F15" s="57"/>
      <c r="G15" s="58"/>
      <c r="H15" s="59"/>
      <c r="L15" s="55"/>
      <c r="M15" s="56"/>
      <c r="N15" s="57"/>
      <c r="O15" s="58"/>
      <c r="P15" s="59"/>
      <c r="T15" s="20">
        <f>O23</f>
        <v>45292</v>
      </c>
      <c r="U15" s="44"/>
      <c r="V15" s="44"/>
      <c r="W15" s="44"/>
      <c r="X15" s="60">
        <f>U9+3*H184</f>
        <v>37.645454027495816</v>
      </c>
      <c r="Y15" s="60"/>
      <c r="Z15" s="60"/>
      <c r="AA15" s="60"/>
      <c r="AB15" s="62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5"/>
      <c r="AP15" t="str">
        <f>A2</f>
        <v>Deney standardı</v>
      </c>
      <c r="AR15" t="str">
        <f>B2</f>
        <v>TS EN ISO ???</v>
      </c>
      <c r="AS15" s="53"/>
      <c r="AT15" s="53"/>
      <c r="BA15" s="53"/>
      <c r="BB15" s="7"/>
      <c r="BC15" s="66" t="s">
        <v>25</v>
      </c>
      <c r="BD15" s="67">
        <f>B1</f>
        <v>2024</v>
      </c>
    </row>
    <row r="16" spans="1:69" ht="15" customHeight="1" x14ac:dyDescent="0.25">
      <c r="A16" s="2">
        <v>9</v>
      </c>
      <c r="B16" s="89" t="s">
        <v>41</v>
      </c>
      <c r="D16" s="55"/>
      <c r="E16" s="56"/>
      <c r="F16" s="57"/>
      <c r="G16" s="58"/>
      <c r="H16" s="59"/>
      <c r="L16" s="55"/>
      <c r="M16" s="56"/>
      <c r="N16" s="57"/>
      <c r="O16" s="58"/>
      <c r="P16" s="59"/>
      <c r="T16" s="20">
        <f>MAX(O23:O182)</f>
        <v>45628</v>
      </c>
      <c r="U16" s="44"/>
      <c r="V16" s="44"/>
      <c r="W16" s="44"/>
      <c r="X16" s="60">
        <f>X15</f>
        <v>37.645454027495816</v>
      </c>
      <c r="Y16" s="60"/>
      <c r="Z16" s="60"/>
      <c r="AA16" s="60"/>
      <c r="AB16" s="62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5"/>
      <c r="AP16" s="22" t="str">
        <f>A3</f>
        <v>Deney ismi</v>
      </c>
      <c r="AQ16" s="22"/>
      <c r="AR16" s="53" t="str">
        <f>B3</f>
        <v>Deneme</v>
      </c>
      <c r="AS16" s="53"/>
      <c r="AT16" s="53"/>
      <c r="AU16" s="53"/>
      <c r="AV16" s="53"/>
      <c r="AW16" s="53"/>
      <c r="AX16" s="53"/>
      <c r="AY16" s="53"/>
      <c r="AZ16" s="53" t="s">
        <v>50</v>
      </c>
      <c r="BA16" s="53"/>
      <c r="BB16" s="7"/>
      <c r="BC16" s="7"/>
      <c r="BD16" s="67">
        <f>O184</f>
        <v>63</v>
      </c>
    </row>
    <row r="17" spans="1:56" ht="15" customHeight="1" x14ac:dyDescent="0.25">
      <c r="A17" s="2">
        <v>10</v>
      </c>
      <c r="B17" s="89" t="s">
        <v>42</v>
      </c>
      <c r="D17" s="55"/>
      <c r="E17" s="56"/>
      <c r="F17" s="57"/>
      <c r="G17" s="58"/>
      <c r="H17" s="59"/>
      <c r="L17" s="55"/>
      <c r="M17" s="56"/>
      <c r="N17" s="57"/>
      <c r="O17" s="58"/>
      <c r="P17" s="59"/>
      <c r="T17" s="20">
        <f>O23</f>
        <v>45292</v>
      </c>
      <c r="U17" s="44"/>
      <c r="V17" s="44"/>
      <c r="W17" s="60"/>
      <c r="X17" s="60"/>
      <c r="Y17" s="60">
        <f>U9-H184</f>
        <v>22.36035886158303</v>
      </c>
      <c r="Z17" s="60"/>
      <c r="AA17" s="60"/>
      <c r="AB17" s="62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5"/>
    </row>
    <row r="18" spans="1:56" ht="15" customHeight="1" x14ac:dyDescent="0.25">
      <c r="A18" s="2">
        <v>11</v>
      </c>
      <c r="B18" s="89" t="s">
        <v>43</v>
      </c>
      <c r="D18" s="55"/>
      <c r="E18" s="56"/>
      <c r="F18" s="57"/>
      <c r="G18" s="58"/>
      <c r="H18" s="59"/>
      <c r="L18" s="55"/>
      <c r="M18" s="56"/>
      <c r="N18" s="57"/>
      <c r="O18" s="58"/>
      <c r="P18" s="59"/>
      <c r="T18" s="20">
        <f>MAX(O23:O182)</f>
        <v>45628</v>
      </c>
      <c r="U18" s="44"/>
      <c r="V18" s="44"/>
      <c r="W18" s="60"/>
      <c r="X18" s="60"/>
      <c r="Y18" s="60">
        <f>Y17</f>
        <v>22.36035886158303</v>
      </c>
      <c r="Z18" s="60"/>
      <c r="AA18" s="60"/>
      <c r="AB18" s="62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5"/>
      <c r="AP18" s="22"/>
      <c r="AQ18" s="22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7"/>
      <c r="BC18" s="7"/>
      <c r="BD18" s="8"/>
    </row>
    <row r="19" spans="1:56" ht="15" customHeight="1" x14ac:dyDescent="0.25">
      <c r="A19" s="2">
        <v>12</v>
      </c>
      <c r="B19" s="89" t="s">
        <v>44</v>
      </c>
      <c r="D19" s="55"/>
      <c r="E19" s="56"/>
      <c r="F19" s="57"/>
      <c r="G19" s="58"/>
      <c r="H19" s="59"/>
      <c r="L19" s="55"/>
      <c r="M19" s="56"/>
      <c r="N19" s="57"/>
      <c r="O19" s="58"/>
      <c r="P19" s="59"/>
      <c r="T19" s="20">
        <f>O23</f>
        <v>45292</v>
      </c>
      <c r="U19" s="44"/>
      <c r="V19" s="44"/>
      <c r="W19" s="60"/>
      <c r="X19" s="60"/>
      <c r="Y19" s="60"/>
      <c r="Z19" s="60">
        <f>U9-2*H184</f>
        <v>18.539085070104832</v>
      </c>
      <c r="AA19" s="60"/>
      <c r="AB19" s="62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5"/>
      <c r="AP19" s="22"/>
      <c r="AQ19" s="22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7"/>
      <c r="BC19" s="7"/>
      <c r="BD19" s="8"/>
    </row>
    <row r="20" spans="1:56" ht="15" customHeight="1" x14ac:dyDescent="0.25">
      <c r="D20" s="55"/>
      <c r="E20" s="56"/>
      <c r="F20" s="57"/>
      <c r="G20" s="58"/>
      <c r="H20" s="59"/>
      <c r="L20" s="55"/>
      <c r="M20" s="56"/>
      <c r="N20" s="57"/>
      <c r="O20" s="58"/>
      <c r="P20" s="59"/>
      <c r="T20" s="20">
        <f>MAX(O23:O182)</f>
        <v>45628</v>
      </c>
      <c r="U20" s="44"/>
      <c r="V20" s="44"/>
      <c r="W20" s="60"/>
      <c r="X20" s="60"/>
      <c r="Y20" s="60"/>
      <c r="Z20" s="60">
        <f>Z19</f>
        <v>18.539085070104832</v>
      </c>
      <c r="AA20" s="60"/>
      <c r="AB20" s="62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5"/>
      <c r="AP20" s="22"/>
      <c r="AQ20" s="22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7"/>
      <c r="BC20" s="7"/>
      <c r="BD20" s="8"/>
    </row>
    <row r="21" spans="1:56" ht="15" customHeight="1" x14ac:dyDescent="0.25">
      <c r="D21" s="55"/>
      <c r="E21" s="56"/>
      <c r="F21" s="57"/>
      <c r="G21" s="58"/>
      <c r="H21" s="59"/>
      <c r="L21" s="55"/>
      <c r="M21" s="56"/>
      <c r="N21" s="57"/>
      <c r="O21" s="58"/>
      <c r="P21" s="59"/>
      <c r="T21" s="20">
        <f>O23</f>
        <v>45292</v>
      </c>
      <c r="U21" s="44"/>
      <c r="V21" s="44"/>
      <c r="W21" s="60"/>
      <c r="X21" s="60"/>
      <c r="Y21" s="60"/>
      <c r="Z21" s="60"/>
      <c r="AA21" s="60">
        <f>U9-3*H184</f>
        <v>14.717811278626636</v>
      </c>
      <c r="AB21" s="62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5"/>
      <c r="AP21" s="22"/>
      <c r="AQ21" s="22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7"/>
      <c r="BC21" s="7"/>
      <c r="BD21" s="8"/>
    </row>
    <row r="22" spans="1:56" ht="15" customHeight="1" x14ac:dyDescent="0.25">
      <c r="D22" s="55"/>
      <c r="E22" s="56"/>
      <c r="F22" s="57"/>
      <c r="G22" s="58"/>
      <c r="H22" s="59"/>
      <c r="L22" s="55"/>
      <c r="M22" s="56"/>
      <c r="N22" s="57"/>
      <c r="O22" s="58"/>
      <c r="P22" s="59"/>
      <c r="T22" s="20">
        <f>MAX(O23:O182)</f>
        <v>45628</v>
      </c>
      <c r="U22" s="44"/>
      <c r="V22" s="44"/>
      <c r="W22" s="60"/>
      <c r="X22" s="60"/>
      <c r="Y22" s="60"/>
      <c r="Z22" s="60"/>
      <c r="AA22" s="60">
        <f>AA21</f>
        <v>14.717811278626636</v>
      </c>
      <c r="AB22" s="65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7"/>
      <c r="AP22" s="22"/>
      <c r="AQ22" s="22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7"/>
      <c r="BC22" s="7"/>
      <c r="BD22" s="8"/>
    </row>
    <row r="23" spans="1:56" ht="15" customHeight="1" x14ac:dyDescent="0.25">
      <c r="D23" s="33">
        <v>1</v>
      </c>
      <c r="E23" s="91" t="s">
        <v>33</v>
      </c>
      <c r="F23" s="80"/>
      <c r="G23" s="80"/>
      <c r="H23" s="92">
        <v>26.9</v>
      </c>
      <c r="L23" s="97">
        <f>D23</f>
        <v>1</v>
      </c>
      <c r="M23" s="91" t="s">
        <v>33</v>
      </c>
      <c r="N23" s="85"/>
      <c r="O23" s="94">
        <v>45292</v>
      </c>
      <c r="P23" s="95">
        <v>27.6</v>
      </c>
      <c r="S23" s="2">
        <f>D23</f>
        <v>1</v>
      </c>
      <c r="T23" s="23">
        <f t="shared" ref="T23:T54" si="0">IF(O23="",MAX(O$23:O$182),O23)</f>
        <v>45292</v>
      </c>
      <c r="U23" s="42"/>
      <c r="V23" s="42"/>
      <c r="W23" s="43"/>
      <c r="X23" s="43"/>
      <c r="Y23" s="43"/>
      <c r="Z23" s="43"/>
      <c r="AA23" s="43"/>
      <c r="AB23" s="88">
        <f>IF(M23=$B$8,P23,"")</f>
        <v>27.6</v>
      </c>
      <c r="AC23" s="88" t="str">
        <f>IF(M23=$B$9,P23,"")</f>
        <v/>
      </c>
      <c r="AD23" s="88" t="str">
        <f>IF(M23=$B$10,P23,"")</f>
        <v/>
      </c>
      <c r="AE23" s="88" t="str">
        <f>IF(M23=$B$11,P23,"")</f>
        <v/>
      </c>
      <c r="AF23" s="88" t="str">
        <f>IF(M23=$B$12,P23,"")</f>
        <v/>
      </c>
      <c r="AG23" s="88" t="str">
        <f>IF(M23=$B$13,P23,"")</f>
        <v/>
      </c>
      <c r="AH23" s="88" t="str">
        <f>IF(M23=$B$14,P23,"")</f>
        <v/>
      </c>
      <c r="AI23" s="88" t="str">
        <f>IF(M23=$B$15,P23,"")</f>
        <v/>
      </c>
      <c r="AJ23" s="88" t="str">
        <f>IF(M23=$B$16,P23,"")</f>
        <v/>
      </c>
      <c r="AK23" s="88" t="str">
        <f>IF(M23=$B$17,P23,"")</f>
        <v/>
      </c>
      <c r="AL23" s="88" t="str">
        <f>IF(M23=$B$18,P23,"")</f>
        <v/>
      </c>
      <c r="AM23" s="88" t="str">
        <f>IF(M23=$B$19,P23,"")</f>
        <v/>
      </c>
      <c r="AN23" s="70">
        <f>P23</f>
        <v>27.6</v>
      </c>
    </row>
    <row r="24" spans="1:56" ht="15" customHeight="1" x14ac:dyDescent="0.25">
      <c r="D24" s="31">
        <v>2</v>
      </c>
      <c r="E24" s="91" t="s">
        <v>33</v>
      </c>
      <c r="F24" s="82"/>
      <c r="G24" s="82"/>
      <c r="H24" s="93">
        <v>24.2</v>
      </c>
      <c r="L24" s="97">
        <f t="shared" ref="L24:L87" si="1">D24</f>
        <v>2</v>
      </c>
      <c r="M24" s="91" t="s">
        <v>35</v>
      </c>
      <c r="N24" s="85"/>
      <c r="O24" s="94">
        <f>O23+12</f>
        <v>45304</v>
      </c>
      <c r="P24" s="95">
        <v>18.899999999999999</v>
      </c>
      <c r="S24" s="2">
        <f t="shared" ref="S24:S87" si="2">D24</f>
        <v>2</v>
      </c>
      <c r="T24" s="24">
        <f t="shared" si="0"/>
        <v>45304</v>
      </c>
      <c r="U24" s="44"/>
      <c r="V24" s="44"/>
      <c r="W24" s="45"/>
      <c r="X24" s="45"/>
      <c r="Y24" s="45"/>
      <c r="Z24" s="45"/>
      <c r="AA24" s="45"/>
      <c r="AB24" s="88" t="str">
        <f t="shared" ref="AB24:AB87" si="3">IF(M24=$B$8,P24,"")</f>
        <v/>
      </c>
      <c r="AC24" s="88" t="str">
        <f t="shared" ref="AC24:AC87" si="4">IF(M24=$B$9,P24,"")</f>
        <v/>
      </c>
      <c r="AD24" s="88">
        <f t="shared" ref="AD24:AD87" si="5">IF(M24=$B$10,P24,"")</f>
        <v>18.899999999999999</v>
      </c>
      <c r="AE24" s="88" t="str">
        <f t="shared" ref="AE24:AE87" si="6">IF(M24=$B$11,P24,"")</f>
        <v/>
      </c>
      <c r="AF24" s="88" t="str">
        <f t="shared" ref="AF24:AF87" si="7">IF(M24=$B$12,P24,"")</f>
        <v/>
      </c>
      <c r="AG24" s="88" t="str">
        <f t="shared" ref="AG24:AG87" si="8">IF(M24=$B$13,P24,"")</f>
        <v/>
      </c>
      <c r="AH24" s="88" t="str">
        <f t="shared" ref="AH24:AH87" si="9">IF(M24=$B$14,P24,"")</f>
        <v/>
      </c>
      <c r="AI24" s="88" t="str">
        <f t="shared" ref="AI24:AI87" si="10">IF(M24=$B$15,P24,"")</f>
        <v/>
      </c>
      <c r="AJ24" s="88" t="str">
        <f t="shared" ref="AJ24:AJ87" si="11">IF(M24=$B$16,P24,"")</f>
        <v/>
      </c>
      <c r="AK24" s="88" t="str">
        <f t="shared" ref="AK24:AK87" si="12">IF(M24=$B$17,P24,"")</f>
        <v/>
      </c>
      <c r="AL24" s="88" t="str">
        <f t="shared" ref="AL24:AL87" si="13">IF(M24=$B$18,P24,"")</f>
        <v/>
      </c>
      <c r="AM24" s="88" t="str">
        <f t="shared" ref="AM24:AM87" si="14">IF(M24=$B$19,P24,"")</f>
        <v/>
      </c>
      <c r="AN24" s="70">
        <f t="shared" ref="AN24:AN87" si="15">P24</f>
        <v>18.899999999999999</v>
      </c>
    </row>
    <row r="25" spans="1:56" ht="15" customHeight="1" x14ac:dyDescent="0.25">
      <c r="D25" s="31">
        <v>3</v>
      </c>
      <c r="E25" s="91" t="s">
        <v>33</v>
      </c>
      <c r="F25" s="82"/>
      <c r="G25" s="82"/>
      <c r="H25" s="93">
        <v>24.8</v>
      </c>
      <c r="L25" s="97">
        <f t="shared" si="1"/>
        <v>3</v>
      </c>
      <c r="M25" s="91" t="s">
        <v>35</v>
      </c>
      <c r="N25" s="85"/>
      <c r="O25" s="94">
        <f>O24+6</f>
        <v>45310</v>
      </c>
      <c r="P25" s="95">
        <v>27.1</v>
      </c>
      <c r="S25" s="2">
        <f t="shared" si="2"/>
        <v>3</v>
      </c>
      <c r="T25" s="24">
        <f t="shared" si="0"/>
        <v>45310</v>
      </c>
      <c r="U25" s="44"/>
      <c r="V25" s="44"/>
      <c r="W25" s="45"/>
      <c r="X25" s="45"/>
      <c r="Y25" s="45"/>
      <c r="Z25" s="45"/>
      <c r="AA25" s="45"/>
      <c r="AB25" s="88" t="str">
        <f t="shared" si="3"/>
        <v/>
      </c>
      <c r="AC25" s="88" t="str">
        <f t="shared" si="4"/>
        <v/>
      </c>
      <c r="AD25" s="88">
        <f t="shared" si="5"/>
        <v>27.1</v>
      </c>
      <c r="AE25" s="88" t="str">
        <f t="shared" si="6"/>
        <v/>
      </c>
      <c r="AF25" s="88" t="str">
        <f t="shared" si="7"/>
        <v/>
      </c>
      <c r="AG25" s="88" t="str">
        <f t="shared" si="8"/>
        <v/>
      </c>
      <c r="AH25" s="88" t="str">
        <f t="shared" si="9"/>
        <v/>
      </c>
      <c r="AI25" s="88" t="str">
        <f t="shared" si="10"/>
        <v/>
      </c>
      <c r="AJ25" s="88" t="str">
        <f t="shared" si="11"/>
        <v/>
      </c>
      <c r="AK25" s="88" t="str">
        <f t="shared" si="12"/>
        <v/>
      </c>
      <c r="AL25" s="88" t="str">
        <f t="shared" si="13"/>
        <v/>
      </c>
      <c r="AM25" s="88" t="str">
        <f t="shared" si="14"/>
        <v/>
      </c>
      <c r="AN25" s="70">
        <f t="shared" si="15"/>
        <v>27.1</v>
      </c>
    </row>
    <row r="26" spans="1:56" ht="15" customHeight="1" x14ac:dyDescent="0.25">
      <c r="D26" s="31">
        <v>4</v>
      </c>
      <c r="E26" s="91" t="s">
        <v>33</v>
      </c>
      <c r="F26" s="82"/>
      <c r="G26" s="82"/>
      <c r="H26" s="93">
        <v>29</v>
      </c>
      <c r="L26" s="97">
        <f t="shared" si="1"/>
        <v>4</v>
      </c>
      <c r="M26" s="91" t="s">
        <v>36</v>
      </c>
      <c r="N26" s="85"/>
      <c r="O26" s="94">
        <f t="shared" ref="O26:O85" si="16">O25+6</f>
        <v>45316</v>
      </c>
      <c r="P26" s="95">
        <v>25.7</v>
      </c>
      <c r="S26" s="2">
        <f t="shared" si="2"/>
        <v>4</v>
      </c>
      <c r="T26" s="24">
        <f t="shared" si="0"/>
        <v>45316</v>
      </c>
      <c r="U26" s="44"/>
      <c r="V26" s="44"/>
      <c r="W26" s="45"/>
      <c r="X26" s="45"/>
      <c r="Y26" s="45"/>
      <c r="Z26" s="45"/>
      <c r="AA26" s="45"/>
      <c r="AB26" s="88" t="str">
        <f t="shared" si="3"/>
        <v/>
      </c>
      <c r="AC26" s="88" t="str">
        <f t="shared" si="4"/>
        <v/>
      </c>
      <c r="AD26" s="88" t="str">
        <f t="shared" si="5"/>
        <v/>
      </c>
      <c r="AE26" s="88">
        <f t="shared" si="6"/>
        <v>25.7</v>
      </c>
      <c r="AF26" s="88" t="str">
        <f t="shared" si="7"/>
        <v/>
      </c>
      <c r="AG26" s="88" t="str">
        <f t="shared" si="8"/>
        <v/>
      </c>
      <c r="AH26" s="88" t="str">
        <f t="shared" si="9"/>
        <v/>
      </c>
      <c r="AI26" s="88" t="str">
        <f t="shared" si="10"/>
        <v/>
      </c>
      <c r="AJ26" s="88" t="str">
        <f t="shared" si="11"/>
        <v/>
      </c>
      <c r="AK26" s="88" t="str">
        <f t="shared" si="12"/>
        <v/>
      </c>
      <c r="AL26" s="88" t="str">
        <f t="shared" si="13"/>
        <v/>
      </c>
      <c r="AM26" s="88" t="str">
        <f t="shared" si="14"/>
        <v/>
      </c>
      <c r="AN26" s="70">
        <f t="shared" si="15"/>
        <v>25.7</v>
      </c>
    </row>
    <row r="27" spans="1:56" ht="15" customHeight="1" x14ac:dyDescent="0.25">
      <c r="D27" s="31">
        <v>5</v>
      </c>
      <c r="E27" s="91" t="s">
        <v>33</v>
      </c>
      <c r="F27" s="82"/>
      <c r="G27" s="82"/>
      <c r="H27" s="93">
        <v>26</v>
      </c>
      <c r="L27" s="97">
        <f t="shared" si="1"/>
        <v>5</v>
      </c>
      <c r="M27" s="91" t="s">
        <v>34</v>
      </c>
      <c r="N27" s="85"/>
      <c r="O27" s="94">
        <f t="shared" si="16"/>
        <v>45322</v>
      </c>
      <c r="P27" s="95">
        <v>26.8</v>
      </c>
      <c r="S27" s="2">
        <f t="shared" si="2"/>
        <v>5</v>
      </c>
      <c r="T27" s="24">
        <f t="shared" si="0"/>
        <v>45322</v>
      </c>
      <c r="U27" s="44"/>
      <c r="V27" s="44"/>
      <c r="W27" s="45"/>
      <c r="X27" s="45"/>
      <c r="Y27" s="45"/>
      <c r="Z27" s="45"/>
      <c r="AA27" s="45"/>
      <c r="AB27" s="88" t="str">
        <f t="shared" si="3"/>
        <v/>
      </c>
      <c r="AC27" s="88">
        <f t="shared" si="4"/>
        <v>26.8</v>
      </c>
      <c r="AD27" s="88" t="str">
        <f t="shared" si="5"/>
        <v/>
      </c>
      <c r="AE27" s="88" t="str">
        <f t="shared" si="6"/>
        <v/>
      </c>
      <c r="AF27" s="88" t="str">
        <f t="shared" si="7"/>
        <v/>
      </c>
      <c r="AG27" s="88" t="str">
        <f t="shared" si="8"/>
        <v/>
      </c>
      <c r="AH27" s="88" t="str">
        <f t="shared" si="9"/>
        <v/>
      </c>
      <c r="AI27" s="88" t="str">
        <f t="shared" si="10"/>
        <v/>
      </c>
      <c r="AJ27" s="88" t="str">
        <f t="shared" si="11"/>
        <v/>
      </c>
      <c r="AK27" s="88" t="str">
        <f t="shared" si="12"/>
        <v/>
      </c>
      <c r="AL27" s="88" t="str">
        <f t="shared" si="13"/>
        <v/>
      </c>
      <c r="AM27" s="88" t="str">
        <f t="shared" si="14"/>
        <v/>
      </c>
      <c r="AN27" s="70">
        <f t="shared" si="15"/>
        <v>26.8</v>
      </c>
    </row>
    <row r="28" spans="1:56" ht="15" customHeight="1" x14ac:dyDescent="0.25">
      <c r="D28" s="31">
        <v>6</v>
      </c>
      <c r="E28" s="91" t="s">
        <v>33</v>
      </c>
      <c r="F28" s="82"/>
      <c r="G28" s="82"/>
      <c r="H28" s="93">
        <v>20</v>
      </c>
      <c r="L28" s="97">
        <f t="shared" si="1"/>
        <v>6</v>
      </c>
      <c r="M28" s="91" t="s">
        <v>34</v>
      </c>
      <c r="N28" s="85"/>
      <c r="O28" s="94">
        <f t="shared" si="16"/>
        <v>45328</v>
      </c>
      <c r="P28" s="95">
        <v>27</v>
      </c>
      <c r="S28" s="2">
        <f t="shared" si="2"/>
        <v>6</v>
      </c>
      <c r="T28" s="24">
        <f t="shared" si="0"/>
        <v>45328</v>
      </c>
      <c r="U28" s="44"/>
      <c r="V28" s="44"/>
      <c r="W28" s="45"/>
      <c r="X28" s="45"/>
      <c r="Y28" s="45"/>
      <c r="Z28" s="45"/>
      <c r="AA28" s="45"/>
      <c r="AB28" s="88" t="str">
        <f t="shared" si="3"/>
        <v/>
      </c>
      <c r="AC28" s="88">
        <f t="shared" si="4"/>
        <v>27</v>
      </c>
      <c r="AD28" s="88" t="str">
        <f t="shared" si="5"/>
        <v/>
      </c>
      <c r="AE28" s="88" t="str">
        <f t="shared" si="6"/>
        <v/>
      </c>
      <c r="AF28" s="88" t="str">
        <f t="shared" si="7"/>
        <v/>
      </c>
      <c r="AG28" s="88" t="str">
        <f t="shared" si="8"/>
        <v/>
      </c>
      <c r="AH28" s="88" t="str">
        <f t="shared" si="9"/>
        <v/>
      </c>
      <c r="AI28" s="88" t="str">
        <f t="shared" si="10"/>
        <v/>
      </c>
      <c r="AJ28" s="88" t="str">
        <f t="shared" si="11"/>
        <v/>
      </c>
      <c r="AK28" s="88" t="str">
        <f t="shared" si="12"/>
        <v/>
      </c>
      <c r="AL28" s="88" t="str">
        <f t="shared" si="13"/>
        <v/>
      </c>
      <c r="AM28" s="88" t="str">
        <f t="shared" si="14"/>
        <v/>
      </c>
      <c r="AN28" s="70">
        <f t="shared" si="15"/>
        <v>27</v>
      </c>
    </row>
    <row r="29" spans="1:56" ht="15" customHeight="1" x14ac:dyDescent="0.25">
      <c r="D29" s="31">
        <v>7</v>
      </c>
      <c r="E29" s="91" t="s">
        <v>33</v>
      </c>
      <c r="F29" s="82"/>
      <c r="G29" s="82"/>
      <c r="H29" s="93">
        <v>20.9</v>
      </c>
      <c r="L29" s="97">
        <f t="shared" si="1"/>
        <v>7</v>
      </c>
      <c r="M29" s="91" t="s">
        <v>34</v>
      </c>
      <c r="N29" s="85"/>
      <c r="O29" s="94">
        <f t="shared" si="16"/>
        <v>45334</v>
      </c>
      <c r="P29" s="95">
        <v>26.7</v>
      </c>
      <c r="S29" s="2">
        <f t="shared" si="2"/>
        <v>7</v>
      </c>
      <c r="T29" s="24">
        <f t="shared" si="0"/>
        <v>45334</v>
      </c>
      <c r="U29" s="44"/>
      <c r="V29" s="44"/>
      <c r="W29" s="45"/>
      <c r="X29" s="45"/>
      <c r="Y29" s="45"/>
      <c r="Z29" s="45"/>
      <c r="AA29" s="45"/>
      <c r="AB29" s="88" t="str">
        <f t="shared" si="3"/>
        <v/>
      </c>
      <c r="AC29" s="88">
        <f t="shared" si="4"/>
        <v>26.7</v>
      </c>
      <c r="AD29" s="88" t="str">
        <f t="shared" si="5"/>
        <v/>
      </c>
      <c r="AE29" s="88" t="str">
        <f t="shared" si="6"/>
        <v/>
      </c>
      <c r="AF29" s="88" t="str">
        <f t="shared" si="7"/>
        <v/>
      </c>
      <c r="AG29" s="88" t="str">
        <f t="shared" si="8"/>
        <v/>
      </c>
      <c r="AH29" s="88" t="str">
        <f t="shared" si="9"/>
        <v/>
      </c>
      <c r="AI29" s="88" t="str">
        <f t="shared" si="10"/>
        <v/>
      </c>
      <c r="AJ29" s="88" t="str">
        <f t="shared" si="11"/>
        <v/>
      </c>
      <c r="AK29" s="88" t="str">
        <f t="shared" si="12"/>
        <v/>
      </c>
      <c r="AL29" s="88" t="str">
        <f t="shared" si="13"/>
        <v/>
      </c>
      <c r="AM29" s="88" t="str">
        <f t="shared" si="14"/>
        <v/>
      </c>
      <c r="AN29" s="70">
        <f t="shared" si="15"/>
        <v>26.7</v>
      </c>
    </row>
    <row r="30" spans="1:56" ht="15" customHeight="1" x14ac:dyDescent="0.25">
      <c r="D30" s="31">
        <v>8</v>
      </c>
      <c r="E30" s="89" t="s">
        <v>34</v>
      </c>
      <c r="F30" s="82"/>
      <c r="G30" s="82"/>
      <c r="H30" s="93">
        <v>20.8</v>
      </c>
      <c r="L30" s="97">
        <f t="shared" si="1"/>
        <v>8</v>
      </c>
      <c r="M30" s="91" t="s">
        <v>33</v>
      </c>
      <c r="N30" s="85"/>
      <c r="O30" s="94">
        <f t="shared" si="16"/>
        <v>45340</v>
      </c>
      <c r="P30" s="95">
        <v>30.3</v>
      </c>
      <c r="S30" s="2">
        <f t="shared" si="2"/>
        <v>8</v>
      </c>
      <c r="T30" s="24">
        <f t="shared" si="0"/>
        <v>45340</v>
      </c>
      <c r="U30" s="44"/>
      <c r="V30" s="44"/>
      <c r="W30" s="45"/>
      <c r="X30" s="45"/>
      <c r="Y30" s="45"/>
      <c r="Z30" s="45"/>
      <c r="AA30" s="45"/>
      <c r="AB30" s="88">
        <f t="shared" si="3"/>
        <v>30.3</v>
      </c>
      <c r="AC30" s="88" t="str">
        <f t="shared" si="4"/>
        <v/>
      </c>
      <c r="AD30" s="88" t="str">
        <f t="shared" si="5"/>
        <v/>
      </c>
      <c r="AE30" s="88" t="str">
        <f t="shared" si="6"/>
        <v/>
      </c>
      <c r="AF30" s="88" t="str">
        <f t="shared" si="7"/>
        <v/>
      </c>
      <c r="AG30" s="88" t="str">
        <f t="shared" si="8"/>
        <v/>
      </c>
      <c r="AH30" s="88" t="str">
        <f t="shared" si="9"/>
        <v/>
      </c>
      <c r="AI30" s="88" t="str">
        <f t="shared" si="10"/>
        <v/>
      </c>
      <c r="AJ30" s="88" t="str">
        <f t="shared" si="11"/>
        <v/>
      </c>
      <c r="AK30" s="88" t="str">
        <f t="shared" si="12"/>
        <v/>
      </c>
      <c r="AL30" s="88" t="str">
        <f t="shared" si="13"/>
        <v/>
      </c>
      <c r="AM30" s="88" t="str">
        <f t="shared" si="14"/>
        <v/>
      </c>
      <c r="AN30" s="70">
        <f t="shared" si="15"/>
        <v>30.3</v>
      </c>
    </row>
    <row r="31" spans="1:56" ht="15" customHeight="1" x14ac:dyDescent="0.25">
      <c r="D31" s="31">
        <v>9</v>
      </c>
      <c r="E31" s="89" t="s">
        <v>34</v>
      </c>
      <c r="F31" s="82"/>
      <c r="G31" s="82"/>
      <c r="H31" s="93">
        <v>25.4</v>
      </c>
      <c r="L31" s="97">
        <f t="shared" si="1"/>
        <v>9</v>
      </c>
      <c r="M31" s="91" t="s">
        <v>33</v>
      </c>
      <c r="N31" s="85"/>
      <c r="O31" s="94">
        <f t="shared" si="16"/>
        <v>45346</v>
      </c>
      <c r="P31" s="95">
        <v>28.9</v>
      </c>
      <c r="S31" s="2">
        <f t="shared" si="2"/>
        <v>9</v>
      </c>
      <c r="T31" s="24">
        <f t="shared" si="0"/>
        <v>45346</v>
      </c>
      <c r="U31" s="44"/>
      <c r="V31" s="44"/>
      <c r="W31" s="45"/>
      <c r="X31" s="45"/>
      <c r="Y31" s="45"/>
      <c r="Z31" s="45"/>
      <c r="AA31" s="45"/>
      <c r="AB31" s="88">
        <f t="shared" si="3"/>
        <v>28.9</v>
      </c>
      <c r="AC31" s="88" t="str">
        <f t="shared" si="4"/>
        <v/>
      </c>
      <c r="AD31" s="88" t="str">
        <f t="shared" si="5"/>
        <v/>
      </c>
      <c r="AE31" s="88" t="str">
        <f t="shared" si="6"/>
        <v/>
      </c>
      <c r="AF31" s="88" t="str">
        <f t="shared" si="7"/>
        <v/>
      </c>
      <c r="AG31" s="88" t="str">
        <f t="shared" si="8"/>
        <v/>
      </c>
      <c r="AH31" s="88" t="str">
        <f t="shared" si="9"/>
        <v/>
      </c>
      <c r="AI31" s="88" t="str">
        <f t="shared" si="10"/>
        <v/>
      </c>
      <c r="AJ31" s="88" t="str">
        <f t="shared" si="11"/>
        <v/>
      </c>
      <c r="AK31" s="88" t="str">
        <f t="shared" si="12"/>
        <v/>
      </c>
      <c r="AL31" s="88" t="str">
        <f t="shared" si="13"/>
        <v/>
      </c>
      <c r="AM31" s="88" t="str">
        <f t="shared" si="14"/>
        <v/>
      </c>
      <c r="AN31" s="70">
        <f t="shared" si="15"/>
        <v>28.9</v>
      </c>
    </row>
    <row r="32" spans="1:56" ht="15" customHeight="1" x14ac:dyDescent="0.25">
      <c r="D32" s="31">
        <v>10</v>
      </c>
      <c r="E32" s="89" t="s">
        <v>34</v>
      </c>
      <c r="F32" s="82"/>
      <c r="G32" s="82"/>
      <c r="H32" s="93">
        <v>22.5</v>
      </c>
      <c r="L32" s="97">
        <f t="shared" si="1"/>
        <v>10</v>
      </c>
      <c r="M32" s="91" t="s">
        <v>36</v>
      </c>
      <c r="N32" s="85"/>
      <c r="O32" s="94">
        <v>45352</v>
      </c>
      <c r="P32" s="95">
        <v>28.5</v>
      </c>
      <c r="S32" s="2">
        <f t="shared" si="2"/>
        <v>10</v>
      </c>
      <c r="T32" s="24">
        <f t="shared" si="0"/>
        <v>45352</v>
      </c>
      <c r="U32" s="44"/>
      <c r="V32" s="44"/>
      <c r="W32" s="45"/>
      <c r="X32" s="45"/>
      <c r="Y32" s="45"/>
      <c r="Z32" s="45"/>
      <c r="AA32" s="45"/>
      <c r="AB32" s="88" t="str">
        <f t="shared" si="3"/>
        <v/>
      </c>
      <c r="AC32" s="88" t="str">
        <f t="shared" si="4"/>
        <v/>
      </c>
      <c r="AD32" s="88" t="str">
        <f t="shared" si="5"/>
        <v/>
      </c>
      <c r="AE32" s="88">
        <f t="shared" si="6"/>
        <v>28.5</v>
      </c>
      <c r="AF32" s="88" t="str">
        <f t="shared" si="7"/>
        <v/>
      </c>
      <c r="AG32" s="88" t="str">
        <f t="shared" si="8"/>
        <v/>
      </c>
      <c r="AH32" s="88" t="str">
        <f t="shared" si="9"/>
        <v/>
      </c>
      <c r="AI32" s="88" t="str">
        <f t="shared" si="10"/>
        <v/>
      </c>
      <c r="AJ32" s="88" t="str">
        <f t="shared" si="11"/>
        <v/>
      </c>
      <c r="AK32" s="88" t="str">
        <f t="shared" si="12"/>
        <v/>
      </c>
      <c r="AL32" s="88" t="str">
        <f t="shared" si="13"/>
        <v/>
      </c>
      <c r="AM32" s="88" t="str">
        <f t="shared" si="14"/>
        <v/>
      </c>
      <c r="AN32" s="70">
        <f t="shared" si="15"/>
        <v>28.5</v>
      </c>
    </row>
    <row r="33" spans="4:56" ht="15" customHeight="1" x14ac:dyDescent="0.25">
      <c r="D33" s="31">
        <v>11</v>
      </c>
      <c r="E33" s="89" t="s">
        <v>34</v>
      </c>
      <c r="F33" s="82"/>
      <c r="G33" s="82"/>
      <c r="H33" s="93">
        <v>24.3</v>
      </c>
      <c r="L33" s="97">
        <f t="shared" si="1"/>
        <v>11</v>
      </c>
      <c r="M33" s="91" t="s">
        <v>36</v>
      </c>
      <c r="N33" s="85"/>
      <c r="O33" s="94">
        <v>45352</v>
      </c>
      <c r="P33" s="95">
        <v>26.7</v>
      </c>
      <c r="S33" s="2">
        <f t="shared" si="2"/>
        <v>11</v>
      </c>
      <c r="T33" s="24">
        <f t="shared" si="0"/>
        <v>45352</v>
      </c>
      <c r="U33" s="44"/>
      <c r="V33" s="44"/>
      <c r="W33" s="45"/>
      <c r="X33" s="45"/>
      <c r="Y33" s="45"/>
      <c r="Z33" s="45"/>
      <c r="AA33" s="45"/>
      <c r="AB33" s="88" t="str">
        <f t="shared" si="3"/>
        <v/>
      </c>
      <c r="AC33" s="88" t="str">
        <f t="shared" si="4"/>
        <v/>
      </c>
      <c r="AD33" s="88" t="str">
        <f t="shared" si="5"/>
        <v/>
      </c>
      <c r="AE33" s="88">
        <f t="shared" si="6"/>
        <v>26.7</v>
      </c>
      <c r="AF33" s="88" t="str">
        <f t="shared" si="7"/>
        <v/>
      </c>
      <c r="AG33" s="88" t="str">
        <f t="shared" si="8"/>
        <v/>
      </c>
      <c r="AH33" s="88" t="str">
        <f t="shared" si="9"/>
        <v/>
      </c>
      <c r="AI33" s="88" t="str">
        <f t="shared" si="10"/>
        <v/>
      </c>
      <c r="AJ33" s="88" t="str">
        <f t="shared" si="11"/>
        <v/>
      </c>
      <c r="AK33" s="88" t="str">
        <f t="shared" si="12"/>
        <v/>
      </c>
      <c r="AL33" s="88" t="str">
        <f t="shared" si="13"/>
        <v/>
      </c>
      <c r="AM33" s="88" t="str">
        <f t="shared" si="14"/>
        <v/>
      </c>
      <c r="AN33" s="70">
        <f t="shared" si="15"/>
        <v>26.7</v>
      </c>
    </row>
    <row r="34" spans="4:56" ht="15" customHeight="1" x14ac:dyDescent="0.25">
      <c r="D34" s="31">
        <v>12</v>
      </c>
      <c r="E34" s="89" t="s">
        <v>34</v>
      </c>
      <c r="F34" s="82"/>
      <c r="G34" s="82"/>
      <c r="H34" s="93">
        <v>23.7</v>
      </c>
      <c r="L34" s="97">
        <f t="shared" si="1"/>
        <v>12</v>
      </c>
      <c r="M34" s="91" t="s">
        <v>36</v>
      </c>
      <c r="N34" s="85"/>
      <c r="O34" s="94">
        <v>45352</v>
      </c>
      <c r="P34" s="95">
        <v>27.6</v>
      </c>
      <c r="S34" s="2">
        <f t="shared" si="2"/>
        <v>12</v>
      </c>
      <c r="T34" s="24">
        <f t="shared" si="0"/>
        <v>45352</v>
      </c>
      <c r="U34" s="44"/>
      <c r="V34" s="44"/>
      <c r="W34" s="45"/>
      <c r="X34" s="45"/>
      <c r="Y34" s="45"/>
      <c r="Z34" s="45"/>
      <c r="AA34" s="45"/>
      <c r="AB34" s="88" t="str">
        <f t="shared" si="3"/>
        <v/>
      </c>
      <c r="AC34" s="88" t="str">
        <f t="shared" si="4"/>
        <v/>
      </c>
      <c r="AD34" s="88" t="str">
        <f t="shared" si="5"/>
        <v/>
      </c>
      <c r="AE34" s="88">
        <f t="shared" si="6"/>
        <v>27.6</v>
      </c>
      <c r="AF34" s="88" t="str">
        <f t="shared" si="7"/>
        <v/>
      </c>
      <c r="AG34" s="88" t="str">
        <f t="shared" si="8"/>
        <v/>
      </c>
      <c r="AH34" s="88" t="str">
        <f t="shared" si="9"/>
        <v/>
      </c>
      <c r="AI34" s="88" t="str">
        <f t="shared" si="10"/>
        <v/>
      </c>
      <c r="AJ34" s="88" t="str">
        <f t="shared" si="11"/>
        <v/>
      </c>
      <c r="AK34" s="88" t="str">
        <f t="shared" si="12"/>
        <v/>
      </c>
      <c r="AL34" s="88" t="str">
        <f t="shared" si="13"/>
        <v/>
      </c>
      <c r="AM34" s="88" t="str">
        <f t="shared" si="14"/>
        <v/>
      </c>
      <c r="AN34" s="70">
        <f t="shared" si="15"/>
        <v>27.6</v>
      </c>
    </row>
    <row r="35" spans="4:56" ht="15" customHeight="1" x14ac:dyDescent="0.25">
      <c r="D35" s="31">
        <v>13</v>
      </c>
      <c r="E35" s="89" t="s">
        <v>34</v>
      </c>
      <c r="F35" s="82"/>
      <c r="G35" s="82"/>
      <c r="H35" s="93">
        <v>23.5</v>
      </c>
      <c r="L35" s="97">
        <f t="shared" si="1"/>
        <v>13</v>
      </c>
      <c r="M35" s="91" t="s">
        <v>36</v>
      </c>
      <c r="N35" s="85"/>
      <c r="O35" s="94">
        <v>45352</v>
      </c>
      <c r="P35" s="95">
        <v>27.4</v>
      </c>
      <c r="S35" s="2">
        <f t="shared" si="2"/>
        <v>13</v>
      </c>
      <c r="T35" s="24">
        <f t="shared" si="0"/>
        <v>45352</v>
      </c>
      <c r="U35" s="44"/>
      <c r="V35" s="44"/>
      <c r="W35" s="45"/>
      <c r="X35" s="45"/>
      <c r="Y35" s="45"/>
      <c r="Z35" s="45"/>
      <c r="AA35" s="45"/>
      <c r="AB35" s="88" t="str">
        <f t="shared" si="3"/>
        <v/>
      </c>
      <c r="AC35" s="88" t="str">
        <f t="shared" si="4"/>
        <v/>
      </c>
      <c r="AD35" s="88" t="str">
        <f t="shared" si="5"/>
        <v/>
      </c>
      <c r="AE35" s="88">
        <f t="shared" si="6"/>
        <v>27.4</v>
      </c>
      <c r="AF35" s="88" t="str">
        <f t="shared" si="7"/>
        <v/>
      </c>
      <c r="AG35" s="88" t="str">
        <f t="shared" si="8"/>
        <v/>
      </c>
      <c r="AH35" s="88" t="str">
        <f t="shared" si="9"/>
        <v/>
      </c>
      <c r="AI35" s="88" t="str">
        <f t="shared" si="10"/>
        <v/>
      </c>
      <c r="AJ35" s="88" t="str">
        <f t="shared" si="11"/>
        <v/>
      </c>
      <c r="AK35" s="88" t="str">
        <f t="shared" si="12"/>
        <v/>
      </c>
      <c r="AL35" s="88" t="str">
        <f t="shared" si="13"/>
        <v/>
      </c>
      <c r="AM35" s="88" t="str">
        <f t="shared" si="14"/>
        <v/>
      </c>
      <c r="AN35" s="70">
        <f t="shared" si="15"/>
        <v>27.4</v>
      </c>
    </row>
    <row r="36" spans="4:56" ht="15" customHeight="1" x14ac:dyDescent="0.25">
      <c r="D36" s="31">
        <v>14</v>
      </c>
      <c r="E36" s="89" t="s">
        <v>34</v>
      </c>
      <c r="F36" s="82"/>
      <c r="G36" s="82"/>
      <c r="H36" s="93">
        <v>35</v>
      </c>
      <c r="L36" s="97">
        <f t="shared" si="1"/>
        <v>14</v>
      </c>
      <c r="M36" s="91" t="s">
        <v>36</v>
      </c>
      <c r="N36" s="85"/>
      <c r="O36" s="94">
        <v>45352</v>
      </c>
      <c r="P36" s="95">
        <v>27.5</v>
      </c>
      <c r="S36" s="2">
        <f t="shared" si="2"/>
        <v>14</v>
      </c>
      <c r="T36" s="24">
        <f t="shared" si="0"/>
        <v>45352</v>
      </c>
      <c r="U36" s="44"/>
      <c r="V36" s="44"/>
      <c r="W36" s="45"/>
      <c r="X36" s="45"/>
      <c r="Y36" s="45"/>
      <c r="Z36" s="45"/>
      <c r="AA36" s="45"/>
      <c r="AB36" s="88" t="str">
        <f t="shared" si="3"/>
        <v/>
      </c>
      <c r="AC36" s="88" t="str">
        <f t="shared" si="4"/>
        <v/>
      </c>
      <c r="AD36" s="88" t="str">
        <f t="shared" si="5"/>
        <v/>
      </c>
      <c r="AE36" s="88">
        <f t="shared" si="6"/>
        <v>27.5</v>
      </c>
      <c r="AF36" s="88" t="str">
        <f t="shared" si="7"/>
        <v/>
      </c>
      <c r="AG36" s="88" t="str">
        <f t="shared" si="8"/>
        <v/>
      </c>
      <c r="AH36" s="88" t="str">
        <f t="shared" si="9"/>
        <v/>
      </c>
      <c r="AI36" s="88" t="str">
        <f t="shared" si="10"/>
        <v/>
      </c>
      <c r="AJ36" s="88" t="str">
        <f t="shared" si="11"/>
        <v/>
      </c>
      <c r="AK36" s="88" t="str">
        <f t="shared" si="12"/>
        <v/>
      </c>
      <c r="AL36" s="88" t="str">
        <f t="shared" si="13"/>
        <v/>
      </c>
      <c r="AM36" s="88" t="str">
        <f t="shared" si="14"/>
        <v/>
      </c>
      <c r="AN36" s="70">
        <f t="shared" si="15"/>
        <v>27.5</v>
      </c>
    </row>
    <row r="37" spans="4:56" ht="15" customHeight="1" x14ac:dyDescent="0.25">
      <c r="D37" s="31">
        <v>15</v>
      </c>
      <c r="E37" s="89" t="s">
        <v>35</v>
      </c>
      <c r="F37" s="82"/>
      <c r="G37" s="82"/>
      <c r="H37" s="93">
        <v>32.9</v>
      </c>
      <c r="L37" s="97">
        <f t="shared" si="1"/>
        <v>15</v>
      </c>
      <c r="M37" s="91" t="s">
        <v>33</v>
      </c>
      <c r="N37" s="85"/>
      <c r="O37" s="94">
        <f t="shared" si="16"/>
        <v>45358</v>
      </c>
      <c r="P37" s="95">
        <v>29.4</v>
      </c>
      <c r="S37" s="2">
        <f t="shared" si="2"/>
        <v>15</v>
      </c>
      <c r="T37" s="24">
        <f t="shared" si="0"/>
        <v>45358</v>
      </c>
      <c r="U37" s="44"/>
      <c r="V37" s="44"/>
      <c r="W37" s="45"/>
      <c r="X37" s="45"/>
      <c r="Y37" s="45"/>
      <c r="Z37" s="45"/>
      <c r="AA37" s="45"/>
      <c r="AB37" s="88">
        <f t="shared" si="3"/>
        <v>29.4</v>
      </c>
      <c r="AC37" s="88" t="str">
        <f t="shared" si="4"/>
        <v/>
      </c>
      <c r="AD37" s="88" t="str">
        <f t="shared" si="5"/>
        <v/>
      </c>
      <c r="AE37" s="88" t="str">
        <f t="shared" si="6"/>
        <v/>
      </c>
      <c r="AF37" s="88" t="str">
        <f t="shared" si="7"/>
        <v/>
      </c>
      <c r="AG37" s="88" t="str">
        <f t="shared" si="8"/>
        <v/>
      </c>
      <c r="AH37" s="88" t="str">
        <f t="shared" si="9"/>
        <v/>
      </c>
      <c r="AI37" s="88" t="str">
        <f t="shared" si="10"/>
        <v/>
      </c>
      <c r="AJ37" s="88" t="str">
        <f t="shared" si="11"/>
        <v/>
      </c>
      <c r="AK37" s="88" t="str">
        <f t="shared" si="12"/>
        <v/>
      </c>
      <c r="AL37" s="88" t="str">
        <f t="shared" si="13"/>
        <v/>
      </c>
      <c r="AM37" s="88" t="str">
        <f t="shared" si="14"/>
        <v/>
      </c>
      <c r="AN37" s="70">
        <f t="shared" si="15"/>
        <v>29.4</v>
      </c>
    </row>
    <row r="38" spans="4:56" ht="15" customHeight="1" x14ac:dyDescent="0.25">
      <c r="D38" s="31">
        <v>16</v>
      </c>
      <c r="E38" s="89" t="s">
        <v>35</v>
      </c>
      <c r="F38" s="82"/>
      <c r="G38" s="82"/>
      <c r="H38" s="93">
        <v>33</v>
      </c>
      <c r="L38" s="97">
        <f t="shared" si="1"/>
        <v>16</v>
      </c>
      <c r="M38" s="91" t="s">
        <v>34</v>
      </c>
      <c r="N38" s="85"/>
      <c r="O38" s="94">
        <f t="shared" si="16"/>
        <v>45364</v>
      </c>
      <c r="P38" s="95">
        <v>28.1</v>
      </c>
      <c r="S38" s="2">
        <f t="shared" si="2"/>
        <v>16</v>
      </c>
      <c r="T38" s="24">
        <f t="shared" si="0"/>
        <v>45364</v>
      </c>
      <c r="U38" s="44"/>
      <c r="V38" s="44"/>
      <c r="W38" s="45"/>
      <c r="X38" s="45"/>
      <c r="Y38" s="45"/>
      <c r="Z38" s="45"/>
      <c r="AA38" s="45"/>
      <c r="AB38" s="88" t="str">
        <f t="shared" si="3"/>
        <v/>
      </c>
      <c r="AC38" s="88">
        <f t="shared" si="4"/>
        <v>28.1</v>
      </c>
      <c r="AD38" s="88" t="str">
        <f t="shared" si="5"/>
        <v/>
      </c>
      <c r="AE38" s="88" t="str">
        <f t="shared" si="6"/>
        <v/>
      </c>
      <c r="AF38" s="88" t="str">
        <f t="shared" si="7"/>
        <v/>
      </c>
      <c r="AG38" s="88" t="str">
        <f t="shared" si="8"/>
        <v/>
      </c>
      <c r="AH38" s="88" t="str">
        <f t="shared" si="9"/>
        <v/>
      </c>
      <c r="AI38" s="88" t="str">
        <f t="shared" si="10"/>
        <v/>
      </c>
      <c r="AJ38" s="88" t="str">
        <f t="shared" si="11"/>
        <v/>
      </c>
      <c r="AK38" s="88" t="str">
        <f t="shared" si="12"/>
        <v/>
      </c>
      <c r="AL38" s="88" t="str">
        <f t="shared" si="13"/>
        <v/>
      </c>
      <c r="AM38" s="88" t="str">
        <f t="shared" si="14"/>
        <v/>
      </c>
      <c r="AN38" s="70">
        <f t="shared" si="15"/>
        <v>28.1</v>
      </c>
    </row>
    <row r="39" spans="4:56" ht="15" customHeight="1" x14ac:dyDescent="0.25">
      <c r="D39" s="31">
        <v>17</v>
      </c>
      <c r="E39" s="89" t="s">
        <v>35</v>
      </c>
      <c r="F39" s="82"/>
      <c r="G39" s="82"/>
      <c r="H39" s="93">
        <v>29</v>
      </c>
      <c r="L39" s="97">
        <f t="shared" si="1"/>
        <v>17</v>
      </c>
      <c r="M39" s="91" t="s">
        <v>33</v>
      </c>
      <c r="N39" s="85"/>
      <c r="O39" s="94">
        <f t="shared" si="16"/>
        <v>45370</v>
      </c>
      <c r="P39" s="95">
        <v>29.2</v>
      </c>
      <c r="S39" s="2">
        <f t="shared" si="2"/>
        <v>17</v>
      </c>
      <c r="T39" s="24">
        <f t="shared" si="0"/>
        <v>45370</v>
      </c>
      <c r="U39" s="44"/>
      <c r="V39" s="44"/>
      <c r="W39" s="45"/>
      <c r="X39" s="45"/>
      <c r="Y39" s="45"/>
      <c r="Z39" s="45"/>
      <c r="AA39" s="45"/>
      <c r="AB39" s="88">
        <f t="shared" si="3"/>
        <v>29.2</v>
      </c>
      <c r="AC39" s="88" t="str">
        <f t="shared" si="4"/>
        <v/>
      </c>
      <c r="AD39" s="88" t="str">
        <f t="shared" si="5"/>
        <v/>
      </c>
      <c r="AE39" s="88" t="str">
        <f t="shared" si="6"/>
        <v/>
      </c>
      <c r="AF39" s="88" t="str">
        <f t="shared" si="7"/>
        <v/>
      </c>
      <c r="AG39" s="88" t="str">
        <f t="shared" si="8"/>
        <v/>
      </c>
      <c r="AH39" s="88" t="str">
        <f t="shared" si="9"/>
        <v/>
      </c>
      <c r="AI39" s="88" t="str">
        <f t="shared" si="10"/>
        <v/>
      </c>
      <c r="AJ39" s="88" t="str">
        <f t="shared" si="11"/>
        <v/>
      </c>
      <c r="AK39" s="88" t="str">
        <f t="shared" si="12"/>
        <v/>
      </c>
      <c r="AL39" s="88" t="str">
        <f t="shared" si="13"/>
        <v/>
      </c>
      <c r="AM39" s="88" t="str">
        <f t="shared" si="14"/>
        <v/>
      </c>
      <c r="AN39" s="70">
        <f t="shared" si="15"/>
        <v>29.2</v>
      </c>
    </row>
    <row r="40" spans="4:56" ht="15" customHeight="1" x14ac:dyDescent="0.25">
      <c r="D40" s="31">
        <v>18</v>
      </c>
      <c r="E40" s="89" t="s">
        <v>35</v>
      </c>
      <c r="F40" s="82"/>
      <c r="G40" s="82"/>
      <c r="H40" s="93">
        <v>20.6</v>
      </c>
      <c r="L40" s="97">
        <f t="shared" si="1"/>
        <v>18</v>
      </c>
      <c r="M40" s="91" t="s">
        <v>33</v>
      </c>
      <c r="N40" s="85"/>
      <c r="O40" s="94">
        <f t="shared" si="16"/>
        <v>45376</v>
      </c>
      <c r="P40" s="95">
        <v>33.4</v>
      </c>
      <c r="S40" s="2">
        <f t="shared" si="2"/>
        <v>18</v>
      </c>
      <c r="T40" s="24">
        <f t="shared" si="0"/>
        <v>45376</v>
      </c>
      <c r="U40" s="44"/>
      <c r="V40" s="44"/>
      <c r="W40" s="45"/>
      <c r="X40" s="45"/>
      <c r="Y40" s="45"/>
      <c r="Z40" s="45"/>
      <c r="AA40" s="45"/>
      <c r="AB40" s="88">
        <f t="shared" si="3"/>
        <v>33.4</v>
      </c>
      <c r="AC40" s="88" t="str">
        <f t="shared" si="4"/>
        <v/>
      </c>
      <c r="AD40" s="88" t="str">
        <f t="shared" si="5"/>
        <v/>
      </c>
      <c r="AE40" s="88" t="str">
        <f t="shared" si="6"/>
        <v/>
      </c>
      <c r="AF40" s="88" t="str">
        <f t="shared" si="7"/>
        <v/>
      </c>
      <c r="AG40" s="88" t="str">
        <f t="shared" si="8"/>
        <v/>
      </c>
      <c r="AH40" s="88" t="str">
        <f t="shared" si="9"/>
        <v/>
      </c>
      <c r="AI40" s="88" t="str">
        <f t="shared" si="10"/>
        <v/>
      </c>
      <c r="AJ40" s="88" t="str">
        <f t="shared" si="11"/>
        <v/>
      </c>
      <c r="AK40" s="88" t="str">
        <f t="shared" si="12"/>
        <v/>
      </c>
      <c r="AL40" s="88" t="str">
        <f t="shared" si="13"/>
        <v/>
      </c>
      <c r="AM40" s="88" t="str">
        <f t="shared" si="14"/>
        <v/>
      </c>
      <c r="AN40" s="70">
        <f t="shared" si="15"/>
        <v>33.4</v>
      </c>
    </row>
    <row r="41" spans="4:56" ht="15" customHeight="1" x14ac:dyDescent="0.25">
      <c r="D41" s="31">
        <v>19</v>
      </c>
      <c r="E41" s="89" t="s">
        <v>35</v>
      </c>
      <c r="F41" s="82"/>
      <c r="G41" s="82"/>
      <c r="H41" s="93">
        <v>19.100000000000001</v>
      </c>
      <c r="L41" s="97">
        <f t="shared" si="1"/>
        <v>19</v>
      </c>
      <c r="M41" s="91" t="s">
        <v>34</v>
      </c>
      <c r="N41" s="85"/>
      <c r="O41" s="94">
        <f t="shared" si="16"/>
        <v>45382</v>
      </c>
      <c r="P41" s="95">
        <v>27.1</v>
      </c>
      <c r="S41" s="2">
        <f t="shared" si="2"/>
        <v>19</v>
      </c>
      <c r="T41" s="24">
        <f t="shared" si="0"/>
        <v>45382</v>
      </c>
      <c r="U41" s="44"/>
      <c r="V41" s="44"/>
      <c r="W41" s="45"/>
      <c r="X41" s="45"/>
      <c r="Y41" s="45"/>
      <c r="Z41" s="45"/>
      <c r="AA41" s="45"/>
      <c r="AB41" s="88" t="str">
        <f t="shared" si="3"/>
        <v/>
      </c>
      <c r="AC41" s="88">
        <f t="shared" si="4"/>
        <v>27.1</v>
      </c>
      <c r="AD41" s="88" t="str">
        <f t="shared" si="5"/>
        <v/>
      </c>
      <c r="AE41" s="88" t="str">
        <f t="shared" si="6"/>
        <v/>
      </c>
      <c r="AF41" s="88" t="str">
        <f t="shared" si="7"/>
        <v/>
      </c>
      <c r="AG41" s="88" t="str">
        <f t="shared" si="8"/>
        <v/>
      </c>
      <c r="AH41" s="88" t="str">
        <f t="shared" si="9"/>
        <v/>
      </c>
      <c r="AI41" s="88" t="str">
        <f t="shared" si="10"/>
        <v/>
      </c>
      <c r="AJ41" s="88" t="str">
        <f t="shared" si="11"/>
        <v/>
      </c>
      <c r="AK41" s="88" t="str">
        <f t="shared" si="12"/>
        <v/>
      </c>
      <c r="AL41" s="88" t="str">
        <f t="shared" si="13"/>
        <v/>
      </c>
      <c r="AM41" s="88" t="str">
        <f t="shared" si="14"/>
        <v/>
      </c>
      <c r="AN41" s="70">
        <f t="shared" si="15"/>
        <v>27.1</v>
      </c>
    </row>
    <row r="42" spans="4:56" ht="15" customHeight="1" x14ac:dyDescent="0.25">
      <c r="D42" s="31">
        <v>20</v>
      </c>
      <c r="E42" s="89" t="s">
        <v>35</v>
      </c>
      <c r="F42" s="82"/>
      <c r="G42" s="82"/>
      <c r="H42" s="93">
        <v>28.3</v>
      </c>
      <c r="L42" s="97">
        <f t="shared" si="1"/>
        <v>20</v>
      </c>
      <c r="M42" s="91" t="s">
        <v>33</v>
      </c>
      <c r="N42" s="85"/>
      <c r="O42" s="94">
        <f t="shared" si="16"/>
        <v>45388</v>
      </c>
      <c r="P42" s="95">
        <v>22.1</v>
      </c>
      <c r="S42" s="2">
        <f t="shared" si="2"/>
        <v>20</v>
      </c>
      <c r="T42" s="24">
        <f t="shared" si="0"/>
        <v>45388</v>
      </c>
      <c r="U42" s="44"/>
      <c r="V42" s="44"/>
      <c r="W42" s="45"/>
      <c r="X42" s="45"/>
      <c r="Y42" s="45"/>
      <c r="Z42" s="45"/>
      <c r="AA42" s="45"/>
      <c r="AB42" s="88">
        <f t="shared" si="3"/>
        <v>22.1</v>
      </c>
      <c r="AC42" s="88" t="str">
        <f t="shared" si="4"/>
        <v/>
      </c>
      <c r="AD42" s="88" t="str">
        <f t="shared" si="5"/>
        <v/>
      </c>
      <c r="AE42" s="88" t="str">
        <f t="shared" si="6"/>
        <v/>
      </c>
      <c r="AF42" s="88" t="str">
        <f t="shared" si="7"/>
        <v/>
      </c>
      <c r="AG42" s="88" t="str">
        <f t="shared" si="8"/>
        <v/>
      </c>
      <c r="AH42" s="88" t="str">
        <f t="shared" si="9"/>
        <v/>
      </c>
      <c r="AI42" s="88" t="str">
        <f t="shared" si="10"/>
        <v/>
      </c>
      <c r="AJ42" s="88" t="str">
        <f t="shared" si="11"/>
        <v/>
      </c>
      <c r="AK42" s="88" t="str">
        <f t="shared" si="12"/>
        <v/>
      </c>
      <c r="AL42" s="88" t="str">
        <f t="shared" si="13"/>
        <v/>
      </c>
      <c r="AM42" s="88" t="str">
        <f t="shared" si="14"/>
        <v/>
      </c>
      <c r="AN42" s="70">
        <f t="shared" si="15"/>
        <v>22.1</v>
      </c>
    </row>
    <row r="43" spans="4:56" ht="15" customHeight="1" x14ac:dyDescent="0.25">
      <c r="D43" s="31">
        <v>21</v>
      </c>
      <c r="E43" s="89" t="s">
        <v>35</v>
      </c>
      <c r="F43" s="82"/>
      <c r="G43" s="82"/>
      <c r="H43" s="93">
        <v>27.6</v>
      </c>
      <c r="L43" s="97">
        <f t="shared" si="1"/>
        <v>21</v>
      </c>
      <c r="M43" s="91" t="s">
        <v>33</v>
      </c>
      <c r="N43" s="85"/>
      <c r="O43" s="94">
        <f t="shared" si="16"/>
        <v>45394</v>
      </c>
      <c r="P43" s="95">
        <v>20.6</v>
      </c>
      <c r="S43" s="2">
        <f t="shared" si="2"/>
        <v>21</v>
      </c>
      <c r="T43" s="24">
        <f t="shared" si="0"/>
        <v>45394</v>
      </c>
      <c r="U43" s="44"/>
      <c r="V43" s="44"/>
      <c r="W43" s="45"/>
      <c r="X43" s="45"/>
      <c r="Y43" s="45"/>
      <c r="Z43" s="45"/>
      <c r="AA43" s="45"/>
      <c r="AB43" s="88">
        <f t="shared" si="3"/>
        <v>20.6</v>
      </c>
      <c r="AC43" s="88" t="str">
        <f t="shared" si="4"/>
        <v/>
      </c>
      <c r="AD43" s="88" t="str">
        <f t="shared" si="5"/>
        <v/>
      </c>
      <c r="AE43" s="88" t="str">
        <f t="shared" si="6"/>
        <v/>
      </c>
      <c r="AF43" s="88" t="str">
        <f t="shared" si="7"/>
        <v/>
      </c>
      <c r="AG43" s="88" t="str">
        <f t="shared" si="8"/>
        <v/>
      </c>
      <c r="AH43" s="88" t="str">
        <f t="shared" si="9"/>
        <v/>
      </c>
      <c r="AI43" s="88" t="str">
        <f t="shared" si="10"/>
        <v/>
      </c>
      <c r="AJ43" s="88" t="str">
        <f t="shared" si="11"/>
        <v/>
      </c>
      <c r="AK43" s="88" t="str">
        <f t="shared" si="12"/>
        <v/>
      </c>
      <c r="AL43" s="88" t="str">
        <f t="shared" si="13"/>
        <v/>
      </c>
      <c r="AM43" s="88" t="str">
        <f t="shared" si="14"/>
        <v/>
      </c>
      <c r="AN43" s="70">
        <f t="shared" si="15"/>
        <v>20.6</v>
      </c>
    </row>
    <row r="44" spans="4:56" ht="15" customHeight="1" x14ac:dyDescent="0.25">
      <c r="D44" s="31">
        <v>22</v>
      </c>
      <c r="E44" s="89" t="s">
        <v>36</v>
      </c>
      <c r="F44" s="82"/>
      <c r="G44" s="82"/>
      <c r="H44" s="93">
        <v>18.899999999999999</v>
      </c>
      <c r="L44" s="97">
        <f t="shared" si="1"/>
        <v>22</v>
      </c>
      <c r="M44" s="91" t="s">
        <v>36</v>
      </c>
      <c r="N44" s="85"/>
      <c r="O44" s="94">
        <f t="shared" si="16"/>
        <v>45400</v>
      </c>
      <c r="P44" s="95">
        <v>11.7</v>
      </c>
      <c r="S44" s="2">
        <f t="shared" si="2"/>
        <v>22</v>
      </c>
      <c r="T44" s="24">
        <f t="shared" si="0"/>
        <v>45400</v>
      </c>
      <c r="U44" s="44"/>
      <c r="V44" s="44"/>
      <c r="W44" s="45"/>
      <c r="X44" s="45"/>
      <c r="Y44" s="45"/>
      <c r="Z44" s="45"/>
      <c r="AA44" s="45"/>
      <c r="AB44" s="88" t="str">
        <f t="shared" si="3"/>
        <v/>
      </c>
      <c r="AC44" s="88" t="str">
        <f t="shared" si="4"/>
        <v/>
      </c>
      <c r="AD44" s="88" t="str">
        <f t="shared" si="5"/>
        <v/>
      </c>
      <c r="AE44" s="88">
        <f t="shared" si="6"/>
        <v>11.7</v>
      </c>
      <c r="AF44" s="88" t="str">
        <f t="shared" si="7"/>
        <v/>
      </c>
      <c r="AG44" s="88" t="str">
        <f t="shared" si="8"/>
        <v/>
      </c>
      <c r="AH44" s="88" t="str">
        <f t="shared" si="9"/>
        <v/>
      </c>
      <c r="AI44" s="88" t="str">
        <f t="shared" si="10"/>
        <v/>
      </c>
      <c r="AJ44" s="88" t="str">
        <f t="shared" si="11"/>
        <v/>
      </c>
      <c r="AK44" s="88" t="str">
        <f t="shared" si="12"/>
        <v/>
      </c>
      <c r="AL44" s="88" t="str">
        <f t="shared" si="13"/>
        <v/>
      </c>
      <c r="AM44" s="88" t="str">
        <f t="shared" si="14"/>
        <v/>
      </c>
      <c r="AN44" s="70">
        <f t="shared" si="15"/>
        <v>11.7</v>
      </c>
    </row>
    <row r="45" spans="4:56" ht="15" customHeight="1" x14ac:dyDescent="0.25">
      <c r="D45" s="31">
        <v>23</v>
      </c>
      <c r="E45" s="89" t="s">
        <v>36</v>
      </c>
      <c r="F45" s="82"/>
      <c r="G45" s="82"/>
      <c r="H45" s="93">
        <v>27.1</v>
      </c>
      <c r="L45" s="97">
        <f t="shared" si="1"/>
        <v>23</v>
      </c>
      <c r="M45" s="91" t="s">
        <v>33</v>
      </c>
      <c r="N45" s="85"/>
      <c r="O45" s="94">
        <f t="shared" si="16"/>
        <v>45406</v>
      </c>
      <c r="P45" s="95">
        <v>13.3</v>
      </c>
      <c r="S45" s="2">
        <f t="shared" si="2"/>
        <v>23</v>
      </c>
      <c r="T45" s="24">
        <f t="shared" si="0"/>
        <v>45406</v>
      </c>
      <c r="U45" s="44"/>
      <c r="V45" s="44"/>
      <c r="W45" s="45"/>
      <c r="X45" s="45"/>
      <c r="Y45" s="45"/>
      <c r="Z45" s="45"/>
      <c r="AA45" s="45"/>
      <c r="AB45" s="88">
        <f t="shared" si="3"/>
        <v>13.3</v>
      </c>
      <c r="AC45" s="88" t="str">
        <f t="shared" si="4"/>
        <v/>
      </c>
      <c r="AD45" s="88" t="str">
        <f t="shared" si="5"/>
        <v/>
      </c>
      <c r="AE45" s="88" t="str">
        <f t="shared" si="6"/>
        <v/>
      </c>
      <c r="AF45" s="88" t="str">
        <f t="shared" si="7"/>
        <v/>
      </c>
      <c r="AG45" s="88" t="str">
        <f t="shared" si="8"/>
        <v/>
      </c>
      <c r="AH45" s="88" t="str">
        <f t="shared" si="9"/>
        <v/>
      </c>
      <c r="AI45" s="88" t="str">
        <f t="shared" si="10"/>
        <v/>
      </c>
      <c r="AJ45" s="88" t="str">
        <f t="shared" si="11"/>
        <v/>
      </c>
      <c r="AK45" s="88" t="str">
        <f t="shared" si="12"/>
        <v/>
      </c>
      <c r="AL45" s="88" t="str">
        <f t="shared" si="13"/>
        <v/>
      </c>
      <c r="AM45" s="88" t="str">
        <f t="shared" si="14"/>
        <v/>
      </c>
      <c r="AN45" s="70">
        <f t="shared" si="15"/>
        <v>13.3</v>
      </c>
      <c r="AP45" s="112" t="s">
        <v>52</v>
      </c>
      <c r="AQ45" s="112"/>
      <c r="AR45" s="112"/>
    </row>
    <row r="46" spans="4:56" ht="15" customHeight="1" x14ac:dyDescent="0.25">
      <c r="D46" s="31">
        <v>24</v>
      </c>
      <c r="E46" s="89" t="s">
        <v>36</v>
      </c>
      <c r="F46" s="82"/>
      <c r="G46" s="82"/>
      <c r="H46" s="93">
        <v>25.7</v>
      </c>
      <c r="J46" s="3"/>
      <c r="L46" s="97">
        <f t="shared" si="1"/>
        <v>24</v>
      </c>
      <c r="M46" s="91" t="s">
        <v>34</v>
      </c>
      <c r="N46" s="85"/>
      <c r="O46" s="94">
        <f t="shared" si="16"/>
        <v>45412</v>
      </c>
      <c r="P46" s="95">
        <v>32.700000000000003</v>
      </c>
      <c r="S46" s="2">
        <f t="shared" si="2"/>
        <v>24</v>
      </c>
      <c r="T46" s="24">
        <f t="shared" si="0"/>
        <v>45412</v>
      </c>
      <c r="U46" s="44"/>
      <c r="V46" s="44"/>
      <c r="W46" s="45"/>
      <c r="X46" s="45"/>
      <c r="Y46" s="45"/>
      <c r="Z46" s="45"/>
      <c r="AA46" s="45"/>
      <c r="AB46" s="88" t="str">
        <f t="shared" si="3"/>
        <v/>
      </c>
      <c r="AC46" s="88">
        <f t="shared" si="4"/>
        <v>32.700000000000003</v>
      </c>
      <c r="AD46" s="88" t="str">
        <f t="shared" si="5"/>
        <v/>
      </c>
      <c r="AE46" s="88" t="str">
        <f t="shared" si="6"/>
        <v/>
      </c>
      <c r="AF46" s="88" t="str">
        <f t="shared" si="7"/>
        <v/>
      </c>
      <c r="AG46" s="88" t="str">
        <f t="shared" si="8"/>
        <v/>
      </c>
      <c r="AH46" s="88" t="str">
        <f t="shared" si="9"/>
        <v/>
      </c>
      <c r="AI46" s="88" t="str">
        <f t="shared" si="10"/>
        <v/>
      </c>
      <c r="AJ46" s="88" t="str">
        <f t="shared" si="11"/>
        <v/>
      </c>
      <c r="AK46" s="88" t="str">
        <f t="shared" si="12"/>
        <v/>
      </c>
      <c r="AL46" s="88" t="str">
        <f t="shared" si="13"/>
        <v/>
      </c>
      <c r="AM46" s="88" t="str">
        <f t="shared" si="14"/>
        <v/>
      </c>
      <c r="AN46" s="70">
        <f t="shared" si="15"/>
        <v>32.700000000000003</v>
      </c>
    </row>
    <row r="47" spans="4:56" ht="15" customHeight="1" x14ac:dyDescent="0.25">
      <c r="D47" s="31">
        <v>25</v>
      </c>
      <c r="E47" s="89" t="s">
        <v>36</v>
      </c>
      <c r="F47" s="82"/>
      <c r="G47" s="82"/>
      <c r="H47" s="93">
        <v>26.8</v>
      </c>
      <c r="J47" s="3"/>
      <c r="L47" s="97">
        <f t="shared" si="1"/>
        <v>25</v>
      </c>
      <c r="M47" s="91" t="s">
        <v>33</v>
      </c>
      <c r="N47" s="85"/>
      <c r="O47" s="94">
        <f t="shared" si="16"/>
        <v>45418</v>
      </c>
      <c r="P47" s="95">
        <v>33</v>
      </c>
      <c r="S47" s="2">
        <f t="shared" si="2"/>
        <v>25</v>
      </c>
      <c r="T47" s="24">
        <f t="shared" si="0"/>
        <v>45418</v>
      </c>
      <c r="U47" s="44"/>
      <c r="V47" s="44"/>
      <c r="W47" s="45"/>
      <c r="X47" s="45"/>
      <c r="Y47" s="45"/>
      <c r="Z47" s="45"/>
      <c r="AA47" s="45"/>
      <c r="AB47" s="88">
        <f t="shared" si="3"/>
        <v>33</v>
      </c>
      <c r="AC47" s="88" t="str">
        <f t="shared" si="4"/>
        <v/>
      </c>
      <c r="AD47" s="88" t="str">
        <f t="shared" si="5"/>
        <v/>
      </c>
      <c r="AE47" s="88" t="str">
        <f t="shared" si="6"/>
        <v/>
      </c>
      <c r="AF47" s="88" t="str">
        <f t="shared" si="7"/>
        <v/>
      </c>
      <c r="AG47" s="88" t="str">
        <f t="shared" si="8"/>
        <v/>
      </c>
      <c r="AH47" s="88" t="str">
        <f t="shared" si="9"/>
        <v/>
      </c>
      <c r="AI47" s="88" t="str">
        <f t="shared" si="10"/>
        <v/>
      </c>
      <c r="AJ47" s="88" t="str">
        <f t="shared" si="11"/>
        <v/>
      </c>
      <c r="AK47" s="88" t="str">
        <f t="shared" si="12"/>
        <v/>
      </c>
      <c r="AL47" s="88" t="str">
        <f t="shared" si="13"/>
        <v/>
      </c>
      <c r="AM47" s="88" t="str">
        <f t="shared" si="14"/>
        <v/>
      </c>
      <c r="AN47" s="70">
        <f t="shared" si="15"/>
        <v>33</v>
      </c>
    </row>
    <row r="48" spans="4:56" ht="15" customHeight="1" x14ac:dyDescent="0.25">
      <c r="D48" s="31">
        <v>26</v>
      </c>
      <c r="E48" s="89" t="s">
        <v>36</v>
      </c>
      <c r="F48" s="82"/>
      <c r="G48" s="82"/>
      <c r="H48" s="93">
        <v>27</v>
      </c>
      <c r="J48" s="3"/>
      <c r="L48" s="97">
        <f t="shared" si="1"/>
        <v>26</v>
      </c>
      <c r="M48" s="91" t="s">
        <v>33</v>
      </c>
      <c r="N48" s="85"/>
      <c r="O48" s="94">
        <f t="shared" si="16"/>
        <v>45424</v>
      </c>
      <c r="P48" s="95">
        <v>33.299999999999997</v>
      </c>
      <c r="S48" s="2">
        <f t="shared" si="2"/>
        <v>26</v>
      </c>
      <c r="T48" s="24">
        <f t="shared" si="0"/>
        <v>45424</v>
      </c>
      <c r="U48" s="44"/>
      <c r="V48" s="44"/>
      <c r="W48" s="45"/>
      <c r="X48" s="45"/>
      <c r="Y48" s="45"/>
      <c r="Z48" s="45"/>
      <c r="AA48" s="45"/>
      <c r="AB48" s="88">
        <f t="shared" si="3"/>
        <v>33.299999999999997</v>
      </c>
      <c r="AC48" s="88" t="str">
        <f t="shared" si="4"/>
        <v/>
      </c>
      <c r="AD48" s="88" t="str">
        <f t="shared" si="5"/>
        <v/>
      </c>
      <c r="AE48" s="88" t="str">
        <f t="shared" si="6"/>
        <v/>
      </c>
      <c r="AF48" s="88" t="str">
        <f t="shared" si="7"/>
        <v/>
      </c>
      <c r="AG48" s="88" t="str">
        <f t="shared" si="8"/>
        <v/>
      </c>
      <c r="AH48" s="88" t="str">
        <f t="shared" si="9"/>
        <v/>
      </c>
      <c r="AI48" s="88" t="str">
        <f t="shared" si="10"/>
        <v/>
      </c>
      <c r="AJ48" s="88" t="str">
        <f t="shared" si="11"/>
        <v/>
      </c>
      <c r="AK48" s="88" t="str">
        <f t="shared" si="12"/>
        <v/>
      </c>
      <c r="AL48" s="88" t="str">
        <f t="shared" si="13"/>
        <v/>
      </c>
      <c r="AM48" s="88" t="str">
        <f t="shared" si="14"/>
        <v/>
      </c>
      <c r="AN48" s="70">
        <f t="shared" si="15"/>
        <v>33.299999999999997</v>
      </c>
      <c r="AP48" s="10"/>
      <c r="AQ48" s="11"/>
      <c r="AR48" s="102" t="s">
        <v>1</v>
      </c>
      <c r="AS48" s="103"/>
      <c r="AT48" s="103"/>
      <c r="AU48" s="103"/>
      <c r="AV48" s="103"/>
      <c r="AW48" s="103"/>
      <c r="AX48" s="103"/>
      <c r="AY48" s="103"/>
      <c r="AZ48" s="103"/>
      <c r="BA48" s="103"/>
      <c r="BB48" s="16" t="s">
        <v>2</v>
      </c>
      <c r="BC48" s="17"/>
      <c r="BD48" s="18" t="s">
        <v>24</v>
      </c>
    </row>
    <row r="49" spans="4:56" ht="15" customHeight="1" x14ac:dyDescent="0.25">
      <c r="D49" s="31">
        <v>27</v>
      </c>
      <c r="E49" s="89" t="s">
        <v>36</v>
      </c>
      <c r="F49" s="82"/>
      <c r="G49" s="82"/>
      <c r="H49" s="93">
        <v>26.7</v>
      </c>
      <c r="J49" s="3"/>
      <c r="L49" s="97">
        <f t="shared" si="1"/>
        <v>27</v>
      </c>
      <c r="M49" s="91" t="s">
        <v>36</v>
      </c>
      <c r="N49" s="85"/>
      <c r="O49" s="94">
        <f t="shared" si="16"/>
        <v>45430</v>
      </c>
      <c r="P49" s="95">
        <v>33.299999999999997</v>
      </c>
      <c r="S49" s="2">
        <f t="shared" si="2"/>
        <v>27</v>
      </c>
      <c r="T49" s="24">
        <f t="shared" si="0"/>
        <v>45430</v>
      </c>
      <c r="U49" s="44"/>
      <c r="V49" s="44"/>
      <c r="W49" s="45"/>
      <c r="X49" s="45"/>
      <c r="Y49" s="45"/>
      <c r="Z49" s="45"/>
      <c r="AA49" s="45"/>
      <c r="AB49" s="88" t="str">
        <f t="shared" si="3"/>
        <v/>
      </c>
      <c r="AC49" s="88" t="str">
        <f t="shared" si="4"/>
        <v/>
      </c>
      <c r="AD49" s="88" t="str">
        <f t="shared" si="5"/>
        <v/>
      </c>
      <c r="AE49" s="88">
        <f t="shared" si="6"/>
        <v>33.299999999999997</v>
      </c>
      <c r="AF49" s="88" t="str">
        <f t="shared" si="7"/>
        <v/>
      </c>
      <c r="AG49" s="88" t="str">
        <f t="shared" si="8"/>
        <v/>
      </c>
      <c r="AH49" s="88" t="str">
        <f t="shared" si="9"/>
        <v/>
      </c>
      <c r="AI49" s="88" t="str">
        <f t="shared" si="10"/>
        <v/>
      </c>
      <c r="AJ49" s="88" t="str">
        <f t="shared" si="11"/>
        <v/>
      </c>
      <c r="AK49" s="88" t="str">
        <f t="shared" si="12"/>
        <v/>
      </c>
      <c r="AL49" s="88" t="str">
        <f t="shared" si="13"/>
        <v/>
      </c>
      <c r="AM49" s="88" t="str">
        <f t="shared" si="14"/>
        <v/>
      </c>
      <c r="AN49" s="70">
        <f t="shared" si="15"/>
        <v>33.299999999999997</v>
      </c>
      <c r="AP49" s="12"/>
      <c r="AQ49" s="13"/>
      <c r="AR49" s="104" t="s">
        <v>3</v>
      </c>
      <c r="AS49" s="105"/>
      <c r="AT49" s="105"/>
      <c r="AU49" s="105"/>
      <c r="AV49" s="105"/>
      <c r="AW49" s="105"/>
      <c r="AX49" s="105"/>
      <c r="AY49" s="105"/>
      <c r="AZ49" s="105"/>
      <c r="BA49" s="105"/>
      <c r="BB49" s="101" t="s">
        <v>51</v>
      </c>
      <c r="BC49" s="17"/>
      <c r="BD49" s="19" t="s">
        <v>53</v>
      </c>
    </row>
    <row r="50" spans="4:56" ht="15" customHeight="1" x14ac:dyDescent="0.25">
      <c r="D50" s="31">
        <v>28</v>
      </c>
      <c r="E50" s="89" t="s">
        <v>36</v>
      </c>
      <c r="F50" s="82"/>
      <c r="G50" s="82"/>
      <c r="H50" s="93">
        <v>30.3</v>
      </c>
      <c r="J50" s="3"/>
      <c r="L50" s="97">
        <f t="shared" si="1"/>
        <v>28</v>
      </c>
      <c r="M50" s="91" t="s">
        <v>34</v>
      </c>
      <c r="N50" s="85"/>
      <c r="O50" s="94">
        <f t="shared" si="16"/>
        <v>45436</v>
      </c>
      <c r="P50" s="95">
        <v>29.7</v>
      </c>
      <c r="S50" s="2">
        <f t="shared" si="2"/>
        <v>28</v>
      </c>
      <c r="T50" s="24">
        <f t="shared" si="0"/>
        <v>45436</v>
      </c>
      <c r="U50" s="44"/>
      <c r="V50" s="44"/>
      <c r="W50" s="45"/>
      <c r="X50" s="45"/>
      <c r="Y50" s="45"/>
      <c r="Z50" s="45"/>
      <c r="AA50" s="45"/>
      <c r="AB50" s="88" t="str">
        <f t="shared" si="3"/>
        <v/>
      </c>
      <c r="AC50" s="88">
        <f t="shared" si="4"/>
        <v>29.7</v>
      </c>
      <c r="AD50" s="88" t="str">
        <f t="shared" si="5"/>
        <v/>
      </c>
      <c r="AE50" s="88" t="str">
        <f t="shared" si="6"/>
        <v/>
      </c>
      <c r="AF50" s="88" t="str">
        <f t="shared" si="7"/>
        <v/>
      </c>
      <c r="AG50" s="88" t="str">
        <f t="shared" si="8"/>
        <v/>
      </c>
      <c r="AH50" s="88" t="str">
        <f t="shared" si="9"/>
        <v/>
      </c>
      <c r="AI50" s="88" t="str">
        <f t="shared" si="10"/>
        <v/>
      </c>
      <c r="AJ50" s="88" t="str">
        <f t="shared" si="11"/>
        <v/>
      </c>
      <c r="AK50" s="88" t="str">
        <f t="shared" si="12"/>
        <v/>
      </c>
      <c r="AL50" s="88" t="str">
        <f t="shared" si="13"/>
        <v/>
      </c>
      <c r="AM50" s="88" t="str">
        <f t="shared" si="14"/>
        <v/>
      </c>
      <c r="AN50" s="70">
        <f t="shared" si="15"/>
        <v>29.7</v>
      </c>
      <c r="AP50" s="12"/>
      <c r="AQ50" s="13"/>
      <c r="AR50" s="113" t="s">
        <v>14</v>
      </c>
      <c r="AS50" s="114"/>
      <c r="AT50" s="114"/>
      <c r="AU50" s="114"/>
      <c r="AV50" s="114"/>
      <c r="AW50" s="114"/>
      <c r="AX50" s="114"/>
      <c r="AY50" s="114"/>
      <c r="AZ50" s="114"/>
      <c r="BA50" s="114"/>
      <c r="BB50" s="106" t="s">
        <v>47</v>
      </c>
      <c r="BC50" s="107"/>
      <c r="BD50" s="110" t="s">
        <v>49</v>
      </c>
    </row>
    <row r="51" spans="4:56" ht="15" customHeight="1" x14ac:dyDescent="0.25">
      <c r="D51" s="31">
        <v>29</v>
      </c>
      <c r="E51" s="89" t="s">
        <v>36</v>
      </c>
      <c r="F51" s="82"/>
      <c r="G51" s="82"/>
      <c r="H51" s="93">
        <v>29</v>
      </c>
      <c r="J51" s="3"/>
      <c r="L51" s="97">
        <f t="shared" si="1"/>
        <v>29</v>
      </c>
      <c r="M51" s="91" t="s">
        <v>33</v>
      </c>
      <c r="N51" s="85"/>
      <c r="O51" s="94">
        <f t="shared" si="16"/>
        <v>45442</v>
      </c>
      <c r="P51" s="95">
        <v>27.3</v>
      </c>
      <c r="S51" s="2">
        <f t="shared" si="2"/>
        <v>29</v>
      </c>
      <c r="T51" s="24">
        <f t="shared" si="0"/>
        <v>45442</v>
      </c>
      <c r="U51" s="44"/>
      <c r="V51" s="44"/>
      <c r="W51" s="45"/>
      <c r="X51" s="45"/>
      <c r="Y51" s="45"/>
      <c r="Z51" s="45"/>
      <c r="AA51" s="45"/>
      <c r="AB51" s="88">
        <f t="shared" si="3"/>
        <v>27.3</v>
      </c>
      <c r="AC51" s="88" t="str">
        <f t="shared" si="4"/>
        <v/>
      </c>
      <c r="AD51" s="88" t="str">
        <f t="shared" si="5"/>
        <v/>
      </c>
      <c r="AE51" s="88" t="str">
        <f t="shared" si="6"/>
        <v/>
      </c>
      <c r="AF51" s="88" t="str">
        <f t="shared" si="7"/>
        <v/>
      </c>
      <c r="AG51" s="88" t="str">
        <f t="shared" si="8"/>
        <v/>
      </c>
      <c r="AH51" s="88" t="str">
        <f t="shared" si="9"/>
        <v/>
      </c>
      <c r="AI51" s="88" t="str">
        <f t="shared" si="10"/>
        <v/>
      </c>
      <c r="AJ51" s="88" t="str">
        <f t="shared" si="11"/>
        <v/>
      </c>
      <c r="AK51" s="88" t="str">
        <f t="shared" si="12"/>
        <v/>
      </c>
      <c r="AL51" s="88" t="str">
        <f t="shared" si="13"/>
        <v/>
      </c>
      <c r="AM51" s="88" t="str">
        <f t="shared" si="14"/>
        <v/>
      </c>
      <c r="AN51" s="70">
        <f t="shared" si="15"/>
        <v>27.3</v>
      </c>
      <c r="AP51" s="14"/>
      <c r="AQ51" s="15"/>
      <c r="AR51" s="115"/>
      <c r="AS51" s="116"/>
      <c r="AT51" s="116"/>
      <c r="AU51" s="116"/>
      <c r="AV51" s="116"/>
      <c r="AW51" s="116"/>
      <c r="AX51" s="116"/>
      <c r="AY51" s="116"/>
      <c r="AZ51" s="116"/>
      <c r="BA51" s="116"/>
      <c r="BB51" s="108"/>
      <c r="BC51" s="109"/>
      <c r="BD51" s="111"/>
    </row>
    <row r="52" spans="4:56" ht="15" customHeight="1" x14ac:dyDescent="0.25">
      <c r="D52" s="31">
        <v>30</v>
      </c>
      <c r="E52" s="89" t="s">
        <v>36</v>
      </c>
      <c r="F52" s="82"/>
      <c r="G52" s="82"/>
      <c r="H52" s="93">
        <v>19</v>
      </c>
      <c r="J52" s="3"/>
      <c r="L52" s="97">
        <f t="shared" si="1"/>
        <v>30</v>
      </c>
      <c r="M52" s="91" t="s">
        <v>33</v>
      </c>
      <c r="N52" s="85"/>
      <c r="O52" s="94">
        <f t="shared" si="16"/>
        <v>45448</v>
      </c>
      <c r="P52" s="95">
        <v>25.7</v>
      </c>
      <c r="S52" s="2">
        <f t="shared" si="2"/>
        <v>30</v>
      </c>
      <c r="T52" s="24">
        <f t="shared" si="0"/>
        <v>45448</v>
      </c>
      <c r="U52" s="44"/>
      <c r="V52" s="44"/>
      <c r="W52" s="45"/>
      <c r="X52" s="45"/>
      <c r="Y52" s="45"/>
      <c r="Z52" s="45"/>
      <c r="AA52" s="45"/>
      <c r="AB52" s="88">
        <f t="shared" si="3"/>
        <v>25.7</v>
      </c>
      <c r="AC52" s="88" t="str">
        <f t="shared" si="4"/>
        <v/>
      </c>
      <c r="AD52" s="88" t="str">
        <f t="shared" si="5"/>
        <v/>
      </c>
      <c r="AE52" s="88" t="str">
        <f t="shared" si="6"/>
        <v/>
      </c>
      <c r="AF52" s="88" t="str">
        <f t="shared" si="7"/>
        <v/>
      </c>
      <c r="AG52" s="88" t="str">
        <f t="shared" si="8"/>
        <v/>
      </c>
      <c r="AH52" s="88" t="str">
        <f t="shared" si="9"/>
        <v/>
      </c>
      <c r="AI52" s="88" t="str">
        <f t="shared" si="10"/>
        <v/>
      </c>
      <c r="AJ52" s="88" t="str">
        <f t="shared" si="11"/>
        <v/>
      </c>
      <c r="AK52" s="88" t="str">
        <f t="shared" si="12"/>
        <v/>
      </c>
      <c r="AL52" s="88" t="str">
        <f t="shared" si="13"/>
        <v/>
      </c>
      <c r="AM52" s="88" t="str">
        <f t="shared" si="14"/>
        <v/>
      </c>
      <c r="AN52" s="70">
        <f t="shared" si="15"/>
        <v>25.7</v>
      </c>
      <c r="AP52" t="str">
        <f>A2</f>
        <v>Deney standardı</v>
      </c>
      <c r="AR52" t="str">
        <f>B2</f>
        <v>TS EN ISO ???</v>
      </c>
      <c r="AS52" s="53"/>
      <c r="AT52" s="53"/>
      <c r="BA52" s="53"/>
      <c r="BB52" s="7"/>
      <c r="BC52" s="66" t="s">
        <v>25</v>
      </c>
      <c r="BD52" s="67">
        <f>B1</f>
        <v>2024</v>
      </c>
    </row>
    <row r="53" spans="4:56" ht="15" customHeight="1" x14ac:dyDescent="0.25">
      <c r="D53" s="31">
        <v>31</v>
      </c>
      <c r="E53" s="89" t="s">
        <v>37</v>
      </c>
      <c r="F53" s="82"/>
      <c r="G53" s="82"/>
      <c r="H53" s="93">
        <v>31.5</v>
      </c>
      <c r="J53" s="3"/>
      <c r="L53" s="97">
        <f t="shared" si="1"/>
        <v>31</v>
      </c>
      <c r="M53" s="91" t="s">
        <v>36</v>
      </c>
      <c r="N53" s="85"/>
      <c r="O53" s="94">
        <f t="shared" si="16"/>
        <v>45454</v>
      </c>
      <c r="P53" s="95">
        <v>27.4</v>
      </c>
      <c r="S53" s="2">
        <f t="shared" si="2"/>
        <v>31</v>
      </c>
      <c r="T53" s="24">
        <f t="shared" si="0"/>
        <v>45454</v>
      </c>
      <c r="U53" s="44"/>
      <c r="V53" s="44"/>
      <c r="W53" s="45"/>
      <c r="X53" s="45"/>
      <c r="Y53" s="45"/>
      <c r="Z53" s="45"/>
      <c r="AA53" s="45"/>
      <c r="AB53" s="88" t="str">
        <f t="shared" si="3"/>
        <v/>
      </c>
      <c r="AC53" s="88" t="str">
        <f t="shared" si="4"/>
        <v/>
      </c>
      <c r="AD53" s="88" t="str">
        <f t="shared" si="5"/>
        <v/>
      </c>
      <c r="AE53" s="88">
        <f t="shared" si="6"/>
        <v>27.4</v>
      </c>
      <c r="AF53" s="88" t="str">
        <f t="shared" si="7"/>
        <v/>
      </c>
      <c r="AG53" s="88" t="str">
        <f t="shared" si="8"/>
        <v/>
      </c>
      <c r="AH53" s="88" t="str">
        <f t="shared" si="9"/>
        <v/>
      </c>
      <c r="AI53" s="88" t="str">
        <f t="shared" si="10"/>
        <v/>
      </c>
      <c r="AJ53" s="88" t="str">
        <f t="shared" si="11"/>
        <v/>
      </c>
      <c r="AK53" s="88" t="str">
        <f t="shared" si="12"/>
        <v/>
      </c>
      <c r="AL53" s="88" t="str">
        <f t="shared" si="13"/>
        <v/>
      </c>
      <c r="AM53" s="88" t="str">
        <f t="shared" si="14"/>
        <v/>
      </c>
      <c r="AN53" s="70">
        <f t="shared" si="15"/>
        <v>27.4</v>
      </c>
      <c r="AP53" s="22" t="str">
        <f>A3</f>
        <v>Deney ismi</v>
      </c>
      <c r="AQ53" s="22"/>
      <c r="AR53" s="53" t="str">
        <f>B3</f>
        <v>Deneme</v>
      </c>
      <c r="AS53" s="53"/>
      <c r="AT53" s="53"/>
      <c r="AU53" s="53"/>
      <c r="AV53" s="53"/>
      <c r="AW53" s="53"/>
      <c r="AX53" s="53"/>
      <c r="AY53" s="53"/>
      <c r="AZ53" s="53" t="s">
        <v>50</v>
      </c>
      <c r="BA53" s="53"/>
      <c r="BB53" s="7"/>
      <c r="BC53" s="7"/>
      <c r="BD53" s="67">
        <f>O184</f>
        <v>63</v>
      </c>
    </row>
    <row r="54" spans="4:56" ht="15" customHeight="1" x14ac:dyDescent="0.25">
      <c r="D54" s="31">
        <v>32</v>
      </c>
      <c r="E54" s="89" t="s">
        <v>37</v>
      </c>
      <c r="F54" s="82"/>
      <c r="G54" s="82"/>
      <c r="H54" s="93">
        <v>31.6</v>
      </c>
      <c r="J54" s="3"/>
      <c r="L54" s="97">
        <f t="shared" si="1"/>
        <v>32</v>
      </c>
      <c r="M54" s="91" t="s">
        <v>34</v>
      </c>
      <c r="N54" s="85"/>
      <c r="O54" s="94">
        <f t="shared" si="16"/>
        <v>45460</v>
      </c>
      <c r="P54" s="95">
        <v>26.9</v>
      </c>
      <c r="S54" s="2">
        <f t="shared" si="2"/>
        <v>32</v>
      </c>
      <c r="T54" s="24">
        <f t="shared" si="0"/>
        <v>45460</v>
      </c>
      <c r="U54" s="44"/>
      <c r="V54" s="44"/>
      <c r="W54" s="45"/>
      <c r="X54" s="45"/>
      <c r="Y54" s="45"/>
      <c r="Z54" s="45"/>
      <c r="AA54" s="45"/>
      <c r="AB54" s="88" t="str">
        <f t="shared" si="3"/>
        <v/>
      </c>
      <c r="AC54" s="88">
        <f t="shared" si="4"/>
        <v>26.9</v>
      </c>
      <c r="AD54" s="88" t="str">
        <f t="shared" si="5"/>
        <v/>
      </c>
      <c r="AE54" s="88" t="str">
        <f t="shared" si="6"/>
        <v/>
      </c>
      <c r="AF54" s="88" t="str">
        <f t="shared" si="7"/>
        <v/>
      </c>
      <c r="AG54" s="88" t="str">
        <f t="shared" si="8"/>
        <v/>
      </c>
      <c r="AH54" s="88" t="str">
        <f t="shared" si="9"/>
        <v/>
      </c>
      <c r="AI54" s="88" t="str">
        <f t="shared" si="10"/>
        <v/>
      </c>
      <c r="AJ54" s="88" t="str">
        <f t="shared" si="11"/>
        <v/>
      </c>
      <c r="AK54" s="88" t="str">
        <f t="shared" si="12"/>
        <v/>
      </c>
      <c r="AL54" s="88" t="str">
        <f t="shared" si="13"/>
        <v/>
      </c>
      <c r="AM54" s="88" t="str">
        <f t="shared" si="14"/>
        <v/>
      </c>
      <c r="AN54" s="70">
        <f t="shared" si="15"/>
        <v>26.9</v>
      </c>
    </row>
    <row r="55" spans="4:56" ht="15" customHeight="1" x14ac:dyDescent="0.25">
      <c r="D55" s="31">
        <v>33</v>
      </c>
      <c r="E55" s="89" t="s">
        <v>37</v>
      </c>
      <c r="F55" s="81"/>
      <c r="G55" s="82"/>
      <c r="H55" s="93">
        <v>29.8</v>
      </c>
      <c r="J55" s="3"/>
      <c r="L55" s="97">
        <f t="shared" si="1"/>
        <v>33</v>
      </c>
      <c r="M55" s="91" t="s">
        <v>33</v>
      </c>
      <c r="N55" s="85"/>
      <c r="O55" s="94">
        <f t="shared" si="16"/>
        <v>45466</v>
      </c>
      <c r="P55" s="95">
        <v>30.6</v>
      </c>
      <c r="S55" s="2">
        <f t="shared" si="2"/>
        <v>33</v>
      </c>
      <c r="T55" s="24">
        <f t="shared" ref="T55:T118" si="17">IF(O55="",MAX(O$23:O$182),O55)</f>
        <v>45466</v>
      </c>
      <c r="U55" s="44"/>
      <c r="V55" s="44"/>
      <c r="W55" s="45"/>
      <c r="X55" s="45"/>
      <c r="Y55" s="45"/>
      <c r="Z55" s="45"/>
      <c r="AA55" s="45"/>
      <c r="AB55" s="88">
        <f t="shared" si="3"/>
        <v>30.6</v>
      </c>
      <c r="AC55" s="88" t="str">
        <f t="shared" si="4"/>
        <v/>
      </c>
      <c r="AD55" s="88" t="str">
        <f t="shared" si="5"/>
        <v/>
      </c>
      <c r="AE55" s="88" t="str">
        <f t="shared" si="6"/>
        <v/>
      </c>
      <c r="AF55" s="88" t="str">
        <f t="shared" si="7"/>
        <v/>
      </c>
      <c r="AG55" s="88" t="str">
        <f t="shared" si="8"/>
        <v/>
      </c>
      <c r="AH55" s="88" t="str">
        <f t="shared" si="9"/>
        <v/>
      </c>
      <c r="AI55" s="88" t="str">
        <f t="shared" si="10"/>
        <v/>
      </c>
      <c r="AJ55" s="88" t="str">
        <f t="shared" si="11"/>
        <v/>
      </c>
      <c r="AK55" s="88" t="str">
        <f t="shared" si="12"/>
        <v/>
      </c>
      <c r="AL55" s="88" t="str">
        <f t="shared" si="13"/>
        <v/>
      </c>
      <c r="AM55" s="88" t="str">
        <f t="shared" si="14"/>
        <v/>
      </c>
      <c r="AN55" s="70">
        <f t="shared" si="15"/>
        <v>30.6</v>
      </c>
      <c r="AP55" s="22"/>
      <c r="AQ55" s="22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7"/>
      <c r="BC55" s="7"/>
      <c r="BD55" s="8"/>
    </row>
    <row r="56" spans="4:56" ht="15" customHeight="1" x14ac:dyDescent="0.25">
      <c r="D56" s="31">
        <v>34</v>
      </c>
      <c r="E56" s="89" t="s">
        <v>37</v>
      </c>
      <c r="F56" s="82"/>
      <c r="G56" s="82"/>
      <c r="H56" s="93">
        <v>28.7</v>
      </c>
      <c r="J56" s="3"/>
      <c r="L56" s="97">
        <f t="shared" si="1"/>
        <v>34</v>
      </c>
      <c r="M56" s="91" t="s">
        <v>33</v>
      </c>
      <c r="N56" s="85"/>
      <c r="O56" s="94">
        <f t="shared" si="16"/>
        <v>45472</v>
      </c>
      <c r="P56" s="95">
        <v>26.5</v>
      </c>
      <c r="S56" s="2">
        <f t="shared" si="2"/>
        <v>34</v>
      </c>
      <c r="T56" s="24">
        <f t="shared" si="17"/>
        <v>45472</v>
      </c>
      <c r="U56" s="44"/>
      <c r="V56" s="44"/>
      <c r="W56" s="45"/>
      <c r="X56" s="45"/>
      <c r="Y56" s="45"/>
      <c r="Z56" s="45"/>
      <c r="AA56" s="45"/>
      <c r="AB56" s="88">
        <f t="shared" si="3"/>
        <v>26.5</v>
      </c>
      <c r="AC56" s="88" t="str">
        <f t="shared" si="4"/>
        <v/>
      </c>
      <c r="AD56" s="88" t="str">
        <f t="shared" si="5"/>
        <v/>
      </c>
      <c r="AE56" s="88" t="str">
        <f t="shared" si="6"/>
        <v/>
      </c>
      <c r="AF56" s="88" t="str">
        <f t="shared" si="7"/>
        <v/>
      </c>
      <c r="AG56" s="88" t="str">
        <f t="shared" si="8"/>
        <v/>
      </c>
      <c r="AH56" s="88" t="str">
        <f t="shared" si="9"/>
        <v/>
      </c>
      <c r="AI56" s="88" t="str">
        <f t="shared" si="10"/>
        <v/>
      </c>
      <c r="AJ56" s="88" t="str">
        <f t="shared" si="11"/>
        <v/>
      </c>
      <c r="AK56" s="88" t="str">
        <f t="shared" si="12"/>
        <v/>
      </c>
      <c r="AL56" s="88" t="str">
        <f t="shared" si="13"/>
        <v/>
      </c>
      <c r="AM56" s="88" t="str">
        <f t="shared" si="14"/>
        <v/>
      </c>
      <c r="AN56" s="70">
        <f t="shared" si="15"/>
        <v>26.5</v>
      </c>
      <c r="AP56" s="22"/>
      <c r="AQ56" s="22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7"/>
      <c r="BC56" s="7"/>
      <c r="BD56" s="8"/>
    </row>
    <row r="57" spans="4:56" ht="15" customHeight="1" x14ac:dyDescent="0.25">
      <c r="D57" s="31">
        <v>35</v>
      </c>
      <c r="E57" s="89" t="s">
        <v>37</v>
      </c>
      <c r="F57" s="82"/>
      <c r="G57" s="82"/>
      <c r="H57" s="93">
        <v>26.5</v>
      </c>
      <c r="J57" s="3"/>
      <c r="L57" s="97">
        <f t="shared" si="1"/>
        <v>35</v>
      </c>
      <c r="M57" s="91" t="s">
        <v>36</v>
      </c>
      <c r="N57" s="85"/>
      <c r="O57" s="94">
        <f t="shared" si="16"/>
        <v>45478</v>
      </c>
      <c r="P57" s="95">
        <v>29.7</v>
      </c>
      <c r="S57" s="2">
        <f t="shared" si="2"/>
        <v>35</v>
      </c>
      <c r="T57" s="24">
        <f t="shared" si="17"/>
        <v>45478</v>
      </c>
      <c r="U57" s="44"/>
      <c r="V57" s="44"/>
      <c r="W57" s="45"/>
      <c r="X57" s="45"/>
      <c r="Y57" s="45"/>
      <c r="Z57" s="45"/>
      <c r="AA57" s="45"/>
      <c r="AB57" s="88" t="str">
        <f t="shared" si="3"/>
        <v/>
      </c>
      <c r="AC57" s="88" t="str">
        <f t="shared" si="4"/>
        <v/>
      </c>
      <c r="AD57" s="88" t="str">
        <f t="shared" si="5"/>
        <v/>
      </c>
      <c r="AE57" s="88">
        <f t="shared" si="6"/>
        <v>29.7</v>
      </c>
      <c r="AF57" s="88" t="str">
        <f t="shared" si="7"/>
        <v/>
      </c>
      <c r="AG57" s="88" t="str">
        <f t="shared" si="8"/>
        <v/>
      </c>
      <c r="AH57" s="88" t="str">
        <f t="shared" si="9"/>
        <v/>
      </c>
      <c r="AI57" s="88" t="str">
        <f t="shared" si="10"/>
        <v/>
      </c>
      <c r="AJ57" s="88" t="str">
        <f t="shared" si="11"/>
        <v/>
      </c>
      <c r="AK57" s="88" t="str">
        <f t="shared" si="12"/>
        <v/>
      </c>
      <c r="AL57" s="88" t="str">
        <f t="shared" si="13"/>
        <v/>
      </c>
      <c r="AM57" s="88" t="str">
        <f t="shared" si="14"/>
        <v/>
      </c>
      <c r="AN57" s="70">
        <f t="shared" si="15"/>
        <v>29.7</v>
      </c>
      <c r="AP57" s="22"/>
      <c r="AQ57" s="22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7"/>
      <c r="BC57" s="7"/>
      <c r="BD57" s="8"/>
    </row>
    <row r="58" spans="4:56" ht="15" customHeight="1" x14ac:dyDescent="0.25">
      <c r="D58" s="31">
        <v>36</v>
      </c>
      <c r="E58" s="89" t="s">
        <v>37</v>
      </c>
      <c r="F58" s="82"/>
      <c r="G58" s="82"/>
      <c r="H58" s="93">
        <v>26.1</v>
      </c>
      <c r="J58" s="3"/>
      <c r="L58" s="97">
        <f t="shared" si="1"/>
        <v>36</v>
      </c>
      <c r="M58" s="91" t="s">
        <v>33</v>
      </c>
      <c r="N58" s="85"/>
      <c r="O58" s="94">
        <f t="shared" si="16"/>
        <v>45484</v>
      </c>
      <c r="P58" s="95">
        <v>28.4</v>
      </c>
      <c r="S58" s="2">
        <f t="shared" si="2"/>
        <v>36</v>
      </c>
      <c r="T58" s="24">
        <f t="shared" si="17"/>
        <v>45484</v>
      </c>
      <c r="U58" s="44"/>
      <c r="V58" s="44"/>
      <c r="W58" s="45"/>
      <c r="X58" s="45"/>
      <c r="Y58" s="45"/>
      <c r="Z58" s="45"/>
      <c r="AA58" s="45"/>
      <c r="AB58" s="88">
        <f t="shared" si="3"/>
        <v>28.4</v>
      </c>
      <c r="AC58" s="88" t="str">
        <f t="shared" si="4"/>
        <v/>
      </c>
      <c r="AD58" s="88" t="str">
        <f t="shared" si="5"/>
        <v/>
      </c>
      <c r="AE58" s="88" t="str">
        <f t="shared" si="6"/>
        <v/>
      </c>
      <c r="AF58" s="88" t="str">
        <f t="shared" si="7"/>
        <v/>
      </c>
      <c r="AG58" s="88" t="str">
        <f t="shared" si="8"/>
        <v/>
      </c>
      <c r="AH58" s="88" t="str">
        <f t="shared" si="9"/>
        <v/>
      </c>
      <c r="AI58" s="88" t="str">
        <f t="shared" si="10"/>
        <v/>
      </c>
      <c r="AJ58" s="88" t="str">
        <f t="shared" si="11"/>
        <v/>
      </c>
      <c r="AK58" s="88" t="str">
        <f t="shared" si="12"/>
        <v/>
      </c>
      <c r="AL58" s="88" t="str">
        <f t="shared" si="13"/>
        <v/>
      </c>
      <c r="AM58" s="88" t="str">
        <f t="shared" si="14"/>
        <v/>
      </c>
      <c r="AN58" s="70">
        <f t="shared" si="15"/>
        <v>28.4</v>
      </c>
      <c r="AP58" s="22"/>
      <c r="AQ58" s="22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7"/>
      <c r="BC58" s="7"/>
      <c r="BD58" s="8"/>
    </row>
    <row r="59" spans="4:56" ht="15" customHeight="1" x14ac:dyDescent="0.25">
      <c r="D59" s="31">
        <v>37</v>
      </c>
      <c r="E59" s="89" t="s">
        <v>37</v>
      </c>
      <c r="F59" s="82"/>
      <c r="G59" s="82"/>
      <c r="H59" s="93">
        <v>21.8</v>
      </c>
      <c r="J59" s="3"/>
      <c r="L59" s="97">
        <f t="shared" si="1"/>
        <v>37</v>
      </c>
      <c r="M59" s="91" t="s">
        <v>37</v>
      </c>
      <c r="N59" s="85"/>
      <c r="O59" s="94">
        <f t="shared" si="16"/>
        <v>45490</v>
      </c>
      <c r="P59" s="95">
        <v>27.2</v>
      </c>
      <c r="S59" s="2">
        <f t="shared" si="2"/>
        <v>37</v>
      </c>
      <c r="T59" s="24">
        <f t="shared" si="17"/>
        <v>45490</v>
      </c>
      <c r="U59" s="44"/>
      <c r="V59" s="44"/>
      <c r="W59" s="45"/>
      <c r="X59" s="45"/>
      <c r="Y59" s="45"/>
      <c r="Z59" s="45"/>
      <c r="AA59" s="45"/>
      <c r="AB59" s="88" t="str">
        <f t="shared" si="3"/>
        <v/>
      </c>
      <c r="AC59" s="88" t="str">
        <f t="shared" si="4"/>
        <v/>
      </c>
      <c r="AD59" s="88" t="str">
        <f t="shared" si="5"/>
        <v/>
      </c>
      <c r="AE59" s="88" t="str">
        <f t="shared" si="6"/>
        <v/>
      </c>
      <c r="AF59" s="88">
        <f t="shared" si="7"/>
        <v>27.2</v>
      </c>
      <c r="AG59" s="88" t="str">
        <f t="shared" si="8"/>
        <v/>
      </c>
      <c r="AH59" s="88" t="str">
        <f t="shared" si="9"/>
        <v/>
      </c>
      <c r="AI59" s="88" t="str">
        <f t="shared" si="10"/>
        <v/>
      </c>
      <c r="AJ59" s="88" t="str">
        <f t="shared" si="11"/>
        <v/>
      </c>
      <c r="AK59" s="88" t="str">
        <f t="shared" si="12"/>
        <v/>
      </c>
      <c r="AL59" s="88" t="str">
        <f t="shared" si="13"/>
        <v/>
      </c>
      <c r="AM59" s="88" t="str">
        <f t="shared" si="14"/>
        <v/>
      </c>
      <c r="AN59" s="70">
        <f t="shared" si="15"/>
        <v>27.2</v>
      </c>
      <c r="AP59" s="22"/>
      <c r="AQ59" s="22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7"/>
      <c r="BC59" s="7"/>
      <c r="BD59" s="8"/>
    </row>
    <row r="60" spans="4:56" ht="15" customHeight="1" x14ac:dyDescent="0.25">
      <c r="D60" s="31">
        <v>38</v>
      </c>
      <c r="E60" s="89" t="s">
        <v>37</v>
      </c>
      <c r="F60" s="82"/>
      <c r="G60" s="82"/>
      <c r="H60" s="93">
        <v>26.4</v>
      </c>
      <c r="J60" s="3"/>
      <c r="L60" s="97">
        <f t="shared" si="1"/>
        <v>38</v>
      </c>
      <c r="M60" s="91" t="s">
        <v>37</v>
      </c>
      <c r="N60" s="85"/>
      <c r="O60" s="94">
        <f t="shared" si="16"/>
        <v>45496</v>
      </c>
      <c r="P60" s="95">
        <v>30.8</v>
      </c>
      <c r="S60" s="2">
        <f t="shared" si="2"/>
        <v>38</v>
      </c>
      <c r="T60" s="24">
        <f t="shared" si="17"/>
        <v>45496</v>
      </c>
      <c r="U60" s="44"/>
      <c r="V60" s="44"/>
      <c r="W60" s="45"/>
      <c r="X60" s="45"/>
      <c r="Y60" s="45"/>
      <c r="Z60" s="45"/>
      <c r="AA60" s="45"/>
      <c r="AB60" s="88" t="str">
        <f t="shared" si="3"/>
        <v/>
      </c>
      <c r="AC60" s="88" t="str">
        <f t="shared" si="4"/>
        <v/>
      </c>
      <c r="AD60" s="88" t="str">
        <f t="shared" si="5"/>
        <v/>
      </c>
      <c r="AE60" s="88" t="str">
        <f t="shared" si="6"/>
        <v/>
      </c>
      <c r="AF60" s="88">
        <f t="shared" si="7"/>
        <v>30.8</v>
      </c>
      <c r="AG60" s="88" t="str">
        <f t="shared" si="8"/>
        <v/>
      </c>
      <c r="AH60" s="88" t="str">
        <f t="shared" si="9"/>
        <v/>
      </c>
      <c r="AI60" s="88" t="str">
        <f t="shared" si="10"/>
        <v/>
      </c>
      <c r="AJ60" s="88" t="str">
        <f t="shared" si="11"/>
        <v/>
      </c>
      <c r="AK60" s="88" t="str">
        <f t="shared" si="12"/>
        <v/>
      </c>
      <c r="AL60" s="88" t="str">
        <f t="shared" si="13"/>
        <v/>
      </c>
      <c r="AM60" s="88" t="str">
        <f t="shared" si="14"/>
        <v/>
      </c>
      <c r="AN60" s="70">
        <f t="shared" si="15"/>
        <v>30.8</v>
      </c>
    </row>
    <row r="61" spans="4:56" ht="15" customHeight="1" x14ac:dyDescent="0.25">
      <c r="D61" s="31">
        <v>39</v>
      </c>
      <c r="E61" s="89" t="s">
        <v>37</v>
      </c>
      <c r="F61" s="82"/>
      <c r="G61" s="82"/>
      <c r="H61" s="93">
        <v>26.6</v>
      </c>
      <c r="J61" s="3"/>
      <c r="L61" s="97">
        <f t="shared" si="1"/>
        <v>39</v>
      </c>
      <c r="M61" s="91" t="s">
        <v>38</v>
      </c>
      <c r="N61" s="85"/>
      <c r="O61" s="94">
        <f t="shared" si="16"/>
        <v>45502</v>
      </c>
      <c r="P61" s="95">
        <v>29.8</v>
      </c>
      <c r="S61" s="2">
        <f t="shared" si="2"/>
        <v>39</v>
      </c>
      <c r="T61" s="24">
        <f t="shared" si="17"/>
        <v>45502</v>
      </c>
      <c r="U61" s="44"/>
      <c r="V61" s="44"/>
      <c r="W61" s="45"/>
      <c r="X61" s="45"/>
      <c r="Y61" s="45"/>
      <c r="Z61" s="45"/>
      <c r="AA61" s="45"/>
      <c r="AB61" s="88" t="str">
        <f t="shared" si="3"/>
        <v/>
      </c>
      <c r="AC61" s="88" t="str">
        <f t="shared" si="4"/>
        <v/>
      </c>
      <c r="AD61" s="88" t="str">
        <f t="shared" si="5"/>
        <v/>
      </c>
      <c r="AE61" s="88" t="str">
        <f t="shared" si="6"/>
        <v/>
      </c>
      <c r="AF61" s="88" t="str">
        <f t="shared" si="7"/>
        <v/>
      </c>
      <c r="AG61" s="88">
        <f t="shared" si="8"/>
        <v>29.8</v>
      </c>
      <c r="AH61" s="88" t="str">
        <f t="shared" si="9"/>
        <v/>
      </c>
      <c r="AI61" s="88" t="str">
        <f t="shared" si="10"/>
        <v/>
      </c>
      <c r="AJ61" s="88" t="str">
        <f t="shared" si="11"/>
        <v/>
      </c>
      <c r="AK61" s="88" t="str">
        <f t="shared" si="12"/>
        <v/>
      </c>
      <c r="AL61" s="88" t="str">
        <f t="shared" si="13"/>
        <v/>
      </c>
      <c r="AM61" s="88" t="str">
        <f t="shared" si="14"/>
        <v/>
      </c>
      <c r="AN61" s="70">
        <f t="shared" si="15"/>
        <v>29.8</v>
      </c>
    </row>
    <row r="62" spans="4:56" ht="15" customHeight="1" x14ac:dyDescent="0.25">
      <c r="D62" s="31">
        <v>40</v>
      </c>
      <c r="E62" s="89" t="s">
        <v>38</v>
      </c>
      <c r="F62" s="82"/>
      <c r="G62" s="82"/>
      <c r="H62" s="93">
        <v>18.7</v>
      </c>
      <c r="L62" s="97">
        <f t="shared" si="1"/>
        <v>40</v>
      </c>
      <c r="M62" s="91" t="s">
        <v>38</v>
      </c>
      <c r="N62" s="85"/>
      <c r="O62" s="94">
        <f t="shared" si="16"/>
        <v>45508</v>
      </c>
      <c r="P62" s="95">
        <v>25</v>
      </c>
      <c r="S62" s="2">
        <f t="shared" si="2"/>
        <v>40</v>
      </c>
      <c r="T62" s="24">
        <f t="shared" si="17"/>
        <v>45508</v>
      </c>
      <c r="U62" s="44"/>
      <c r="V62" s="44"/>
      <c r="W62" s="45"/>
      <c r="X62" s="45"/>
      <c r="Y62" s="45"/>
      <c r="Z62" s="45"/>
      <c r="AA62" s="45"/>
      <c r="AB62" s="88" t="str">
        <f t="shared" si="3"/>
        <v/>
      </c>
      <c r="AC62" s="88" t="str">
        <f t="shared" si="4"/>
        <v/>
      </c>
      <c r="AD62" s="88" t="str">
        <f t="shared" si="5"/>
        <v/>
      </c>
      <c r="AE62" s="88" t="str">
        <f t="shared" si="6"/>
        <v/>
      </c>
      <c r="AF62" s="88" t="str">
        <f t="shared" si="7"/>
        <v/>
      </c>
      <c r="AG62" s="88">
        <f t="shared" si="8"/>
        <v>25</v>
      </c>
      <c r="AH62" s="88" t="str">
        <f t="shared" si="9"/>
        <v/>
      </c>
      <c r="AI62" s="88" t="str">
        <f t="shared" si="10"/>
        <v/>
      </c>
      <c r="AJ62" s="88" t="str">
        <f t="shared" si="11"/>
        <v/>
      </c>
      <c r="AK62" s="88" t="str">
        <f t="shared" si="12"/>
        <v/>
      </c>
      <c r="AL62" s="88" t="str">
        <f t="shared" si="13"/>
        <v/>
      </c>
      <c r="AM62" s="88" t="str">
        <f t="shared" si="14"/>
        <v/>
      </c>
      <c r="AN62" s="70">
        <f t="shared" si="15"/>
        <v>25</v>
      </c>
    </row>
    <row r="63" spans="4:56" ht="15" customHeight="1" x14ac:dyDescent="0.25">
      <c r="D63" s="31">
        <v>41</v>
      </c>
      <c r="E63" s="89" t="s">
        <v>38</v>
      </c>
      <c r="F63" s="82"/>
      <c r="G63" s="82"/>
      <c r="H63" s="93">
        <v>21.4</v>
      </c>
      <c r="L63" s="97">
        <f t="shared" si="1"/>
        <v>41</v>
      </c>
      <c r="M63" s="91" t="s">
        <v>39</v>
      </c>
      <c r="N63" s="85"/>
      <c r="O63" s="94">
        <f t="shared" si="16"/>
        <v>45514</v>
      </c>
      <c r="P63" s="95">
        <v>27.2</v>
      </c>
      <c r="S63" s="2">
        <f t="shared" si="2"/>
        <v>41</v>
      </c>
      <c r="T63" s="24">
        <f t="shared" si="17"/>
        <v>45514</v>
      </c>
      <c r="U63" s="44"/>
      <c r="V63" s="44"/>
      <c r="W63" s="45"/>
      <c r="X63" s="45"/>
      <c r="Y63" s="45"/>
      <c r="Z63" s="45"/>
      <c r="AA63" s="45"/>
      <c r="AB63" s="88" t="str">
        <f t="shared" si="3"/>
        <v/>
      </c>
      <c r="AC63" s="88" t="str">
        <f t="shared" si="4"/>
        <v/>
      </c>
      <c r="AD63" s="88" t="str">
        <f t="shared" si="5"/>
        <v/>
      </c>
      <c r="AE63" s="88" t="str">
        <f t="shared" si="6"/>
        <v/>
      </c>
      <c r="AF63" s="88" t="str">
        <f t="shared" si="7"/>
        <v/>
      </c>
      <c r="AG63" s="88" t="str">
        <f t="shared" si="8"/>
        <v/>
      </c>
      <c r="AH63" s="88">
        <f t="shared" si="9"/>
        <v>27.2</v>
      </c>
      <c r="AI63" s="88" t="str">
        <f t="shared" si="10"/>
        <v/>
      </c>
      <c r="AJ63" s="88" t="str">
        <f t="shared" si="11"/>
        <v/>
      </c>
      <c r="AK63" s="88" t="str">
        <f t="shared" si="12"/>
        <v/>
      </c>
      <c r="AL63" s="88" t="str">
        <f t="shared" si="13"/>
        <v/>
      </c>
      <c r="AM63" s="88" t="str">
        <f t="shared" si="14"/>
        <v/>
      </c>
      <c r="AN63" s="70">
        <f t="shared" si="15"/>
        <v>27.2</v>
      </c>
    </row>
    <row r="64" spans="4:56" ht="15" customHeight="1" x14ac:dyDescent="0.25">
      <c r="D64" s="31">
        <v>42</v>
      </c>
      <c r="E64" s="89" t="s">
        <v>38</v>
      </c>
      <c r="F64" s="82"/>
      <c r="G64" s="82"/>
      <c r="H64" s="93">
        <v>30.3</v>
      </c>
      <c r="L64" s="97">
        <f t="shared" si="1"/>
        <v>42</v>
      </c>
      <c r="M64" s="91" t="s">
        <v>39</v>
      </c>
      <c r="N64" s="85"/>
      <c r="O64" s="94">
        <f t="shared" si="16"/>
        <v>45520</v>
      </c>
      <c r="P64" s="95">
        <v>26</v>
      </c>
      <c r="S64" s="2">
        <f t="shared" si="2"/>
        <v>42</v>
      </c>
      <c r="T64" s="24">
        <f t="shared" si="17"/>
        <v>45520</v>
      </c>
      <c r="U64" s="44"/>
      <c r="V64" s="44"/>
      <c r="W64" s="45"/>
      <c r="X64" s="45"/>
      <c r="Y64" s="45"/>
      <c r="Z64" s="45"/>
      <c r="AA64" s="45"/>
      <c r="AB64" s="88" t="str">
        <f t="shared" si="3"/>
        <v/>
      </c>
      <c r="AC64" s="88" t="str">
        <f t="shared" si="4"/>
        <v/>
      </c>
      <c r="AD64" s="88" t="str">
        <f t="shared" si="5"/>
        <v/>
      </c>
      <c r="AE64" s="88" t="str">
        <f t="shared" si="6"/>
        <v/>
      </c>
      <c r="AF64" s="88" t="str">
        <f t="shared" si="7"/>
        <v/>
      </c>
      <c r="AG64" s="88" t="str">
        <f t="shared" si="8"/>
        <v/>
      </c>
      <c r="AH64" s="88">
        <f t="shared" si="9"/>
        <v>26</v>
      </c>
      <c r="AI64" s="88" t="str">
        <f t="shared" si="10"/>
        <v/>
      </c>
      <c r="AJ64" s="88" t="str">
        <f t="shared" si="11"/>
        <v/>
      </c>
      <c r="AK64" s="88" t="str">
        <f t="shared" si="12"/>
        <v/>
      </c>
      <c r="AL64" s="88" t="str">
        <f t="shared" si="13"/>
        <v/>
      </c>
      <c r="AM64" s="88" t="str">
        <f t="shared" si="14"/>
        <v/>
      </c>
      <c r="AN64" s="70">
        <f t="shared" si="15"/>
        <v>26</v>
      </c>
    </row>
    <row r="65" spans="4:40" ht="15" customHeight="1" x14ac:dyDescent="0.25">
      <c r="D65" s="31">
        <v>43</v>
      </c>
      <c r="E65" s="89" t="s">
        <v>38</v>
      </c>
      <c r="F65" s="82"/>
      <c r="G65" s="82"/>
      <c r="H65" s="93">
        <v>16.600000000000001</v>
      </c>
      <c r="L65" s="97">
        <f t="shared" si="1"/>
        <v>43</v>
      </c>
      <c r="M65" s="91" t="s">
        <v>39</v>
      </c>
      <c r="N65" s="85"/>
      <c r="O65" s="94">
        <f t="shared" si="16"/>
        <v>45526</v>
      </c>
      <c r="P65" s="95">
        <v>26.2</v>
      </c>
      <c r="S65" s="2">
        <f t="shared" si="2"/>
        <v>43</v>
      </c>
      <c r="T65" s="24">
        <f t="shared" si="17"/>
        <v>45526</v>
      </c>
      <c r="U65" s="44"/>
      <c r="V65" s="44"/>
      <c r="W65" s="45"/>
      <c r="X65" s="45"/>
      <c r="Y65" s="45"/>
      <c r="Z65" s="45"/>
      <c r="AA65" s="45"/>
      <c r="AB65" s="88" t="str">
        <f t="shared" si="3"/>
        <v/>
      </c>
      <c r="AC65" s="88" t="str">
        <f t="shared" si="4"/>
        <v/>
      </c>
      <c r="AD65" s="88" t="str">
        <f t="shared" si="5"/>
        <v/>
      </c>
      <c r="AE65" s="88" t="str">
        <f t="shared" si="6"/>
        <v/>
      </c>
      <c r="AF65" s="88" t="str">
        <f t="shared" si="7"/>
        <v/>
      </c>
      <c r="AG65" s="88" t="str">
        <f t="shared" si="8"/>
        <v/>
      </c>
      <c r="AH65" s="88">
        <f t="shared" si="9"/>
        <v>26.2</v>
      </c>
      <c r="AI65" s="88" t="str">
        <f t="shared" si="10"/>
        <v/>
      </c>
      <c r="AJ65" s="88" t="str">
        <f t="shared" si="11"/>
        <v/>
      </c>
      <c r="AK65" s="88" t="str">
        <f t="shared" si="12"/>
        <v/>
      </c>
      <c r="AL65" s="88" t="str">
        <f t="shared" si="13"/>
        <v/>
      </c>
      <c r="AM65" s="88" t="str">
        <f t="shared" si="14"/>
        <v/>
      </c>
      <c r="AN65" s="70">
        <f t="shared" si="15"/>
        <v>26.2</v>
      </c>
    </row>
    <row r="66" spans="4:40" ht="15" customHeight="1" x14ac:dyDescent="0.25">
      <c r="D66" s="31">
        <v>44</v>
      </c>
      <c r="E66" s="89" t="s">
        <v>38</v>
      </c>
      <c r="F66" s="82"/>
      <c r="G66" s="82"/>
      <c r="H66" s="93">
        <v>29</v>
      </c>
      <c r="L66" s="97">
        <f t="shared" si="1"/>
        <v>44</v>
      </c>
      <c r="M66" s="91" t="s">
        <v>40</v>
      </c>
      <c r="N66" s="85"/>
      <c r="O66" s="94">
        <v>45532</v>
      </c>
      <c r="P66" s="95">
        <v>25.8</v>
      </c>
      <c r="S66" s="2">
        <f t="shared" si="2"/>
        <v>44</v>
      </c>
      <c r="T66" s="24">
        <f t="shared" si="17"/>
        <v>45532</v>
      </c>
      <c r="U66" s="44"/>
      <c r="V66" s="44"/>
      <c r="W66" s="45"/>
      <c r="X66" s="45"/>
      <c r="Y66" s="45"/>
      <c r="Z66" s="45"/>
      <c r="AA66" s="45"/>
      <c r="AB66" s="88" t="str">
        <f t="shared" si="3"/>
        <v/>
      </c>
      <c r="AC66" s="88" t="str">
        <f t="shared" si="4"/>
        <v/>
      </c>
      <c r="AD66" s="88" t="str">
        <f t="shared" si="5"/>
        <v/>
      </c>
      <c r="AE66" s="88" t="str">
        <f t="shared" si="6"/>
        <v/>
      </c>
      <c r="AF66" s="88" t="str">
        <f t="shared" si="7"/>
        <v/>
      </c>
      <c r="AG66" s="88" t="str">
        <f t="shared" si="8"/>
        <v/>
      </c>
      <c r="AH66" s="88" t="str">
        <f t="shared" si="9"/>
        <v/>
      </c>
      <c r="AI66" s="88">
        <f t="shared" si="10"/>
        <v>25.8</v>
      </c>
      <c r="AJ66" s="88" t="str">
        <f t="shared" si="11"/>
        <v/>
      </c>
      <c r="AK66" s="88" t="str">
        <f t="shared" si="12"/>
        <v/>
      </c>
      <c r="AL66" s="88" t="str">
        <f t="shared" si="13"/>
        <v/>
      </c>
      <c r="AM66" s="88" t="str">
        <f t="shared" si="14"/>
        <v/>
      </c>
      <c r="AN66" s="70">
        <f t="shared" si="15"/>
        <v>25.8</v>
      </c>
    </row>
    <row r="67" spans="4:40" ht="15" customHeight="1" x14ac:dyDescent="0.25">
      <c r="D67" s="31">
        <v>45</v>
      </c>
      <c r="E67" s="89" t="s">
        <v>38</v>
      </c>
      <c r="F67" s="82"/>
      <c r="G67" s="82"/>
      <c r="H67" s="93">
        <v>23</v>
      </c>
      <c r="L67" s="97">
        <f t="shared" si="1"/>
        <v>45</v>
      </c>
      <c r="M67" s="91" t="s">
        <v>40</v>
      </c>
      <c r="N67" s="85"/>
      <c r="O67" s="94">
        <v>45532</v>
      </c>
      <c r="P67" s="95">
        <v>27.2</v>
      </c>
      <c r="S67" s="2">
        <f t="shared" si="2"/>
        <v>45</v>
      </c>
      <c r="T67" s="24">
        <f t="shared" si="17"/>
        <v>45532</v>
      </c>
      <c r="U67" s="44"/>
      <c r="V67" s="44"/>
      <c r="W67" s="45"/>
      <c r="X67" s="45"/>
      <c r="Y67" s="45"/>
      <c r="Z67" s="45"/>
      <c r="AA67" s="45"/>
      <c r="AB67" s="88" t="str">
        <f t="shared" si="3"/>
        <v/>
      </c>
      <c r="AC67" s="88" t="str">
        <f t="shared" si="4"/>
        <v/>
      </c>
      <c r="AD67" s="88" t="str">
        <f t="shared" si="5"/>
        <v/>
      </c>
      <c r="AE67" s="88" t="str">
        <f t="shared" si="6"/>
        <v/>
      </c>
      <c r="AF67" s="88" t="str">
        <f t="shared" si="7"/>
        <v/>
      </c>
      <c r="AG67" s="88" t="str">
        <f t="shared" si="8"/>
        <v/>
      </c>
      <c r="AH67" s="88" t="str">
        <f t="shared" si="9"/>
        <v/>
      </c>
      <c r="AI67" s="88">
        <f t="shared" si="10"/>
        <v>27.2</v>
      </c>
      <c r="AJ67" s="88" t="str">
        <f t="shared" si="11"/>
        <v/>
      </c>
      <c r="AK67" s="88" t="str">
        <f t="shared" si="12"/>
        <v/>
      </c>
      <c r="AL67" s="88" t="str">
        <f t="shared" si="13"/>
        <v/>
      </c>
      <c r="AM67" s="88" t="str">
        <f t="shared" si="14"/>
        <v/>
      </c>
      <c r="AN67" s="70">
        <f t="shared" si="15"/>
        <v>27.2</v>
      </c>
    </row>
    <row r="68" spans="4:40" ht="15" customHeight="1" x14ac:dyDescent="0.25">
      <c r="D68" s="31">
        <v>46</v>
      </c>
      <c r="E68" s="89" t="s">
        <v>38</v>
      </c>
      <c r="F68" s="82"/>
      <c r="G68" s="82"/>
      <c r="H68" s="93">
        <v>26.2</v>
      </c>
      <c r="L68" s="97">
        <f t="shared" si="1"/>
        <v>46</v>
      </c>
      <c r="M68" s="91" t="s">
        <v>40</v>
      </c>
      <c r="N68" s="85"/>
      <c r="O68" s="94">
        <v>45532</v>
      </c>
      <c r="P68" s="95">
        <v>29.9</v>
      </c>
      <c r="S68" s="2">
        <f t="shared" si="2"/>
        <v>46</v>
      </c>
      <c r="T68" s="24">
        <f t="shared" si="17"/>
        <v>45532</v>
      </c>
      <c r="U68" s="44"/>
      <c r="V68" s="44"/>
      <c r="W68" s="45"/>
      <c r="X68" s="45"/>
      <c r="Y68" s="45"/>
      <c r="Z68" s="45"/>
      <c r="AA68" s="45"/>
      <c r="AB68" s="88" t="str">
        <f t="shared" si="3"/>
        <v/>
      </c>
      <c r="AC68" s="88" t="str">
        <f t="shared" si="4"/>
        <v/>
      </c>
      <c r="AD68" s="88" t="str">
        <f t="shared" si="5"/>
        <v/>
      </c>
      <c r="AE68" s="88" t="str">
        <f t="shared" si="6"/>
        <v/>
      </c>
      <c r="AF68" s="88" t="str">
        <f t="shared" si="7"/>
        <v/>
      </c>
      <c r="AG68" s="88" t="str">
        <f t="shared" si="8"/>
        <v/>
      </c>
      <c r="AH68" s="88" t="str">
        <f t="shared" si="9"/>
        <v/>
      </c>
      <c r="AI68" s="88">
        <f t="shared" si="10"/>
        <v>29.9</v>
      </c>
      <c r="AJ68" s="88" t="str">
        <f t="shared" si="11"/>
        <v/>
      </c>
      <c r="AK68" s="88" t="str">
        <f t="shared" si="12"/>
        <v/>
      </c>
      <c r="AL68" s="88" t="str">
        <f t="shared" si="13"/>
        <v/>
      </c>
      <c r="AM68" s="88" t="str">
        <f t="shared" si="14"/>
        <v/>
      </c>
      <c r="AN68" s="70">
        <f t="shared" si="15"/>
        <v>29.9</v>
      </c>
    </row>
    <row r="69" spans="4:40" ht="15" customHeight="1" x14ac:dyDescent="0.25">
      <c r="D69" s="31">
        <v>47</v>
      </c>
      <c r="E69" s="89" t="s">
        <v>38</v>
      </c>
      <c r="F69" s="82"/>
      <c r="G69" s="82"/>
      <c r="H69" s="93">
        <v>26.9</v>
      </c>
      <c r="L69" s="97">
        <f t="shared" si="1"/>
        <v>47</v>
      </c>
      <c r="M69" s="91" t="s">
        <v>40</v>
      </c>
      <c r="N69" s="85"/>
      <c r="O69" s="94">
        <v>45532</v>
      </c>
      <c r="P69" s="95">
        <v>28.7</v>
      </c>
      <c r="S69" s="2">
        <f t="shared" si="2"/>
        <v>47</v>
      </c>
      <c r="T69" s="24">
        <f t="shared" si="17"/>
        <v>45532</v>
      </c>
      <c r="U69" s="44"/>
      <c r="V69" s="44"/>
      <c r="W69" s="45"/>
      <c r="X69" s="45"/>
      <c r="Y69" s="45"/>
      <c r="Z69" s="45"/>
      <c r="AA69" s="45"/>
      <c r="AB69" s="88" t="str">
        <f t="shared" si="3"/>
        <v/>
      </c>
      <c r="AC69" s="88" t="str">
        <f t="shared" si="4"/>
        <v/>
      </c>
      <c r="AD69" s="88" t="str">
        <f t="shared" si="5"/>
        <v/>
      </c>
      <c r="AE69" s="88" t="str">
        <f t="shared" si="6"/>
        <v/>
      </c>
      <c r="AF69" s="88" t="str">
        <f t="shared" si="7"/>
        <v/>
      </c>
      <c r="AG69" s="88" t="str">
        <f t="shared" si="8"/>
        <v/>
      </c>
      <c r="AH69" s="88" t="str">
        <f t="shared" si="9"/>
        <v/>
      </c>
      <c r="AI69" s="88">
        <f t="shared" si="10"/>
        <v>28.7</v>
      </c>
      <c r="AJ69" s="88" t="str">
        <f t="shared" si="11"/>
        <v/>
      </c>
      <c r="AK69" s="88" t="str">
        <f t="shared" si="12"/>
        <v/>
      </c>
      <c r="AL69" s="88" t="str">
        <f t="shared" si="13"/>
        <v/>
      </c>
      <c r="AM69" s="88" t="str">
        <f t="shared" si="14"/>
        <v/>
      </c>
      <c r="AN69" s="70">
        <f t="shared" si="15"/>
        <v>28.7</v>
      </c>
    </row>
    <row r="70" spans="4:40" ht="15" customHeight="1" x14ac:dyDescent="0.25">
      <c r="D70" s="31">
        <v>48</v>
      </c>
      <c r="E70" s="89" t="s">
        <v>38</v>
      </c>
      <c r="F70" s="82"/>
      <c r="G70" s="82"/>
      <c r="H70" s="93">
        <v>29.1</v>
      </c>
      <c r="L70" s="97">
        <f t="shared" si="1"/>
        <v>48</v>
      </c>
      <c r="M70" s="91" t="s">
        <v>41</v>
      </c>
      <c r="N70" s="85"/>
      <c r="O70" s="94">
        <f t="shared" si="16"/>
        <v>45538</v>
      </c>
      <c r="P70" s="95">
        <v>29.4</v>
      </c>
      <c r="S70" s="2">
        <f t="shared" si="2"/>
        <v>48</v>
      </c>
      <c r="T70" s="24">
        <f t="shared" si="17"/>
        <v>45538</v>
      </c>
      <c r="U70" s="44"/>
      <c r="V70" s="44"/>
      <c r="W70" s="45"/>
      <c r="X70" s="45"/>
      <c r="Y70" s="45"/>
      <c r="Z70" s="45"/>
      <c r="AA70" s="45"/>
      <c r="AB70" s="88" t="str">
        <f t="shared" si="3"/>
        <v/>
      </c>
      <c r="AC70" s="88" t="str">
        <f t="shared" si="4"/>
        <v/>
      </c>
      <c r="AD70" s="88" t="str">
        <f t="shared" si="5"/>
        <v/>
      </c>
      <c r="AE70" s="88" t="str">
        <f t="shared" si="6"/>
        <v/>
      </c>
      <c r="AF70" s="88" t="str">
        <f t="shared" si="7"/>
        <v/>
      </c>
      <c r="AG70" s="88" t="str">
        <f t="shared" si="8"/>
        <v/>
      </c>
      <c r="AH70" s="88" t="str">
        <f t="shared" si="9"/>
        <v/>
      </c>
      <c r="AI70" s="88" t="str">
        <f t="shared" si="10"/>
        <v/>
      </c>
      <c r="AJ70" s="88">
        <f t="shared" si="11"/>
        <v>29.4</v>
      </c>
      <c r="AK70" s="88" t="str">
        <f t="shared" si="12"/>
        <v/>
      </c>
      <c r="AL70" s="88" t="str">
        <f t="shared" si="13"/>
        <v/>
      </c>
      <c r="AM70" s="88" t="str">
        <f t="shared" si="14"/>
        <v/>
      </c>
      <c r="AN70" s="70">
        <f t="shared" si="15"/>
        <v>29.4</v>
      </c>
    </row>
    <row r="71" spans="4:40" ht="15" customHeight="1" x14ac:dyDescent="0.25">
      <c r="D71" s="31">
        <v>49</v>
      </c>
      <c r="E71" s="89" t="s">
        <v>38</v>
      </c>
      <c r="F71" s="82"/>
      <c r="G71" s="82"/>
      <c r="H71" s="93">
        <v>28.6</v>
      </c>
      <c r="L71" s="97">
        <f t="shared" si="1"/>
        <v>49</v>
      </c>
      <c r="M71" s="91" t="s">
        <v>41</v>
      </c>
      <c r="N71" s="85"/>
      <c r="O71" s="94">
        <f t="shared" si="16"/>
        <v>45544</v>
      </c>
      <c r="P71" s="95">
        <v>29.2</v>
      </c>
      <c r="S71" s="2">
        <f t="shared" si="2"/>
        <v>49</v>
      </c>
      <c r="T71" s="24">
        <f t="shared" si="17"/>
        <v>45544</v>
      </c>
      <c r="U71" s="44"/>
      <c r="V71" s="44"/>
      <c r="W71" s="45"/>
      <c r="X71" s="45"/>
      <c r="Y71" s="45"/>
      <c r="Z71" s="45"/>
      <c r="AA71" s="45"/>
      <c r="AB71" s="88" t="str">
        <f t="shared" si="3"/>
        <v/>
      </c>
      <c r="AC71" s="88" t="str">
        <f t="shared" si="4"/>
        <v/>
      </c>
      <c r="AD71" s="88" t="str">
        <f t="shared" si="5"/>
        <v/>
      </c>
      <c r="AE71" s="88" t="str">
        <f t="shared" si="6"/>
        <v/>
      </c>
      <c r="AF71" s="88" t="str">
        <f t="shared" si="7"/>
        <v/>
      </c>
      <c r="AG71" s="88" t="str">
        <f t="shared" si="8"/>
        <v/>
      </c>
      <c r="AH71" s="88" t="str">
        <f t="shared" si="9"/>
        <v/>
      </c>
      <c r="AI71" s="88" t="str">
        <f t="shared" si="10"/>
        <v/>
      </c>
      <c r="AJ71" s="88">
        <f t="shared" si="11"/>
        <v>29.2</v>
      </c>
      <c r="AK71" s="88" t="str">
        <f t="shared" si="12"/>
        <v/>
      </c>
      <c r="AL71" s="88" t="str">
        <f t="shared" si="13"/>
        <v/>
      </c>
      <c r="AM71" s="88" t="str">
        <f t="shared" si="14"/>
        <v/>
      </c>
      <c r="AN71" s="70">
        <f t="shared" si="15"/>
        <v>29.2</v>
      </c>
    </row>
    <row r="72" spans="4:40" ht="15" customHeight="1" x14ac:dyDescent="0.25">
      <c r="D72" s="31">
        <v>50</v>
      </c>
      <c r="E72" s="89" t="s">
        <v>39</v>
      </c>
      <c r="F72" s="82"/>
      <c r="G72" s="82"/>
      <c r="H72" s="93">
        <v>17.8</v>
      </c>
      <c r="L72" s="97">
        <f t="shared" si="1"/>
        <v>50</v>
      </c>
      <c r="M72" s="91" t="s">
        <v>41</v>
      </c>
      <c r="N72" s="85"/>
      <c r="O72" s="94">
        <f t="shared" si="16"/>
        <v>45550</v>
      </c>
      <c r="P72" s="95">
        <v>28.1</v>
      </c>
      <c r="S72" s="2">
        <f t="shared" si="2"/>
        <v>50</v>
      </c>
      <c r="T72" s="24">
        <f t="shared" si="17"/>
        <v>45550</v>
      </c>
      <c r="U72" s="44"/>
      <c r="V72" s="44"/>
      <c r="W72" s="45"/>
      <c r="X72" s="45"/>
      <c r="Y72" s="45"/>
      <c r="Z72" s="45"/>
      <c r="AA72" s="45"/>
      <c r="AB72" s="88" t="str">
        <f t="shared" si="3"/>
        <v/>
      </c>
      <c r="AC72" s="88" t="str">
        <f t="shared" si="4"/>
        <v/>
      </c>
      <c r="AD72" s="88" t="str">
        <f t="shared" si="5"/>
        <v/>
      </c>
      <c r="AE72" s="88" t="str">
        <f t="shared" si="6"/>
        <v/>
      </c>
      <c r="AF72" s="88" t="str">
        <f t="shared" si="7"/>
        <v/>
      </c>
      <c r="AG72" s="88" t="str">
        <f t="shared" si="8"/>
        <v/>
      </c>
      <c r="AH72" s="88" t="str">
        <f t="shared" si="9"/>
        <v/>
      </c>
      <c r="AI72" s="88" t="str">
        <f t="shared" si="10"/>
        <v/>
      </c>
      <c r="AJ72" s="88">
        <f t="shared" si="11"/>
        <v>28.1</v>
      </c>
      <c r="AK72" s="88" t="str">
        <f t="shared" si="12"/>
        <v/>
      </c>
      <c r="AL72" s="88" t="str">
        <f t="shared" si="13"/>
        <v/>
      </c>
      <c r="AM72" s="88" t="str">
        <f t="shared" si="14"/>
        <v/>
      </c>
      <c r="AN72" s="70">
        <f t="shared" si="15"/>
        <v>28.1</v>
      </c>
    </row>
    <row r="73" spans="4:40" ht="15" customHeight="1" x14ac:dyDescent="0.25">
      <c r="D73" s="31">
        <v>51</v>
      </c>
      <c r="E73" s="89" t="s">
        <v>39</v>
      </c>
      <c r="F73" s="82"/>
      <c r="G73" s="82"/>
      <c r="H73" s="93">
        <v>23.3</v>
      </c>
      <c r="L73" s="97">
        <f t="shared" si="1"/>
        <v>51</v>
      </c>
      <c r="M73" s="91" t="s">
        <v>42</v>
      </c>
      <c r="N73" s="85"/>
      <c r="O73" s="94">
        <f t="shared" si="16"/>
        <v>45556</v>
      </c>
      <c r="P73" s="95">
        <v>27.7</v>
      </c>
      <c r="S73" s="2">
        <f t="shared" si="2"/>
        <v>51</v>
      </c>
      <c r="T73" s="24">
        <f t="shared" si="17"/>
        <v>45556</v>
      </c>
      <c r="U73" s="44"/>
      <c r="V73" s="44"/>
      <c r="W73" s="45"/>
      <c r="X73" s="45"/>
      <c r="Y73" s="45"/>
      <c r="Z73" s="45"/>
      <c r="AA73" s="45"/>
      <c r="AB73" s="88" t="str">
        <f t="shared" si="3"/>
        <v/>
      </c>
      <c r="AC73" s="88" t="str">
        <f t="shared" si="4"/>
        <v/>
      </c>
      <c r="AD73" s="88" t="str">
        <f t="shared" si="5"/>
        <v/>
      </c>
      <c r="AE73" s="88" t="str">
        <f t="shared" si="6"/>
        <v/>
      </c>
      <c r="AF73" s="88" t="str">
        <f t="shared" si="7"/>
        <v/>
      </c>
      <c r="AG73" s="88" t="str">
        <f t="shared" si="8"/>
        <v/>
      </c>
      <c r="AH73" s="88" t="str">
        <f t="shared" si="9"/>
        <v/>
      </c>
      <c r="AI73" s="88" t="str">
        <f t="shared" si="10"/>
        <v/>
      </c>
      <c r="AJ73" s="88" t="str">
        <f t="shared" si="11"/>
        <v/>
      </c>
      <c r="AK73" s="88">
        <f t="shared" si="12"/>
        <v>27.7</v>
      </c>
      <c r="AL73" s="88" t="str">
        <f t="shared" si="13"/>
        <v/>
      </c>
      <c r="AM73" s="88" t="str">
        <f t="shared" si="14"/>
        <v/>
      </c>
      <c r="AN73" s="70">
        <f t="shared" si="15"/>
        <v>27.7</v>
      </c>
    </row>
    <row r="74" spans="4:40" ht="15" customHeight="1" x14ac:dyDescent="0.25">
      <c r="D74" s="31">
        <v>52</v>
      </c>
      <c r="E74" s="89" t="s">
        <v>39</v>
      </c>
      <c r="F74" s="82"/>
      <c r="G74" s="82"/>
      <c r="H74" s="93">
        <v>29.2</v>
      </c>
      <c r="L74" s="97">
        <f t="shared" si="1"/>
        <v>52</v>
      </c>
      <c r="M74" s="91" t="s">
        <v>42</v>
      </c>
      <c r="N74" s="85"/>
      <c r="O74" s="94">
        <f t="shared" si="16"/>
        <v>45562</v>
      </c>
      <c r="P74" s="95">
        <v>24.6</v>
      </c>
      <c r="S74" s="2">
        <f t="shared" si="2"/>
        <v>52</v>
      </c>
      <c r="T74" s="24">
        <f t="shared" si="17"/>
        <v>45562</v>
      </c>
      <c r="U74" s="44"/>
      <c r="V74" s="44"/>
      <c r="W74" s="45"/>
      <c r="X74" s="45"/>
      <c r="Y74" s="45"/>
      <c r="Z74" s="45"/>
      <c r="AA74" s="45"/>
      <c r="AB74" s="88" t="str">
        <f t="shared" si="3"/>
        <v/>
      </c>
      <c r="AC74" s="88" t="str">
        <f t="shared" si="4"/>
        <v/>
      </c>
      <c r="AD74" s="88" t="str">
        <f t="shared" si="5"/>
        <v/>
      </c>
      <c r="AE74" s="88" t="str">
        <f t="shared" si="6"/>
        <v/>
      </c>
      <c r="AF74" s="88" t="str">
        <f t="shared" si="7"/>
        <v/>
      </c>
      <c r="AG74" s="88" t="str">
        <f t="shared" si="8"/>
        <v/>
      </c>
      <c r="AH74" s="88" t="str">
        <f t="shared" si="9"/>
        <v/>
      </c>
      <c r="AI74" s="88" t="str">
        <f t="shared" si="10"/>
        <v/>
      </c>
      <c r="AJ74" s="88" t="str">
        <f t="shared" si="11"/>
        <v/>
      </c>
      <c r="AK74" s="88">
        <f t="shared" si="12"/>
        <v>24.6</v>
      </c>
      <c r="AL74" s="88" t="str">
        <f t="shared" si="13"/>
        <v/>
      </c>
      <c r="AM74" s="88" t="str">
        <f t="shared" si="14"/>
        <v/>
      </c>
      <c r="AN74" s="70">
        <f t="shared" si="15"/>
        <v>24.6</v>
      </c>
    </row>
    <row r="75" spans="4:40" ht="15" customHeight="1" x14ac:dyDescent="0.25">
      <c r="D75" s="31">
        <v>53</v>
      </c>
      <c r="E75" s="89" t="s">
        <v>39</v>
      </c>
      <c r="F75" s="82"/>
      <c r="G75" s="82"/>
      <c r="H75" s="93">
        <v>28</v>
      </c>
      <c r="L75" s="97">
        <f t="shared" si="1"/>
        <v>53</v>
      </c>
      <c r="M75" s="91" t="s">
        <v>42</v>
      </c>
      <c r="N75" s="85"/>
      <c r="O75" s="94">
        <f t="shared" si="16"/>
        <v>45568</v>
      </c>
      <c r="P75" s="95">
        <v>30.1</v>
      </c>
      <c r="S75" s="2">
        <f t="shared" si="2"/>
        <v>53</v>
      </c>
      <c r="T75" s="24">
        <f t="shared" si="17"/>
        <v>45568</v>
      </c>
      <c r="U75" s="44"/>
      <c r="V75" s="44"/>
      <c r="W75" s="45"/>
      <c r="X75" s="45"/>
      <c r="Y75" s="45"/>
      <c r="Z75" s="45"/>
      <c r="AA75" s="45"/>
      <c r="AB75" s="88" t="str">
        <f t="shared" si="3"/>
        <v/>
      </c>
      <c r="AC75" s="88" t="str">
        <f t="shared" si="4"/>
        <v/>
      </c>
      <c r="AD75" s="88" t="str">
        <f t="shared" si="5"/>
        <v/>
      </c>
      <c r="AE75" s="88" t="str">
        <f t="shared" si="6"/>
        <v/>
      </c>
      <c r="AF75" s="88" t="str">
        <f t="shared" si="7"/>
        <v/>
      </c>
      <c r="AG75" s="88" t="str">
        <f t="shared" si="8"/>
        <v/>
      </c>
      <c r="AH75" s="88" t="str">
        <f t="shared" si="9"/>
        <v/>
      </c>
      <c r="AI75" s="88" t="str">
        <f t="shared" si="10"/>
        <v/>
      </c>
      <c r="AJ75" s="88" t="str">
        <f t="shared" si="11"/>
        <v/>
      </c>
      <c r="AK75" s="88">
        <f t="shared" si="12"/>
        <v>30.1</v>
      </c>
      <c r="AL75" s="88" t="str">
        <f t="shared" si="13"/>
        <v/>
      </c>
      <c r="AM75" s="88" t="str">
        <f t="shared" si="14"/>
        <v/>
      </c>
      <c r="AN75" s="70">
        <f t="shared" si="15"/>
        <v>30.1</v>
      </c>
    </row>
    <row r="76" spans="4:40" ht="15" customHeight="1" x14ac:dyDescent="0.25">
      <c r="D76" s="31">
        <v>54</v>
      </c>
      <c r="E76" s="89" t="s">
        <v>39</v>
      </c>
      <c r="F76" s="82"/>
      <c r="G76" s="82"/>
      <c r="H76" s="93">
        <v>24</v>
      </c>
      <c r="L76" s="97">
        <f t="shared" si="1"/>
        <v>54</v>
      </c>
      <c r="M76" s="91" t="s">
        <v>33</v>
      </c>
      <c r="N76" s="85"/>
      <c r="O76" s="94">
        <f t="shared" si="16"/>
        <v>45574</v>
      </c>
      <c r="P76" s="95">
        <v>29.6</v>
      </c>
      <c r="S76" s="2">
        <f t="shared" si="2"/>
        <v>54</v>
      </c>
      <c r="T76" s="24">
        <f t="shared" si="17"/>
        <v>45574</v>
      </c>
      <c r="U76" s="44"/>
      <c r="V76" s="44"/>
      <c r="W76" s="45"/>
      <c r="X76" s="45"/>
      <c r="Y76" s="45"/>
      <c r="Z76" s="45"/>
      <c r="AA76" s="45"/>
      <c r="AB76" s="88">
        <f t="shared" si="3"/>
        <v>29.6</v>
      </c>
      <c r="AC76" s="88" t="str">
        <f t="shared" si="4"/>
        <v/>
      </c>
      <c r="AD76" s="88" t="str">
        <f t="shared" si="5"/>
        <v/>
      </c>
      <c r="AE76" s="88" t="str">
        <f t="shared" si="6"/>
        <v/>
      </c>
      <c r="AF76" s="88" t="str">
        <f t="shared" si="7"/>
        <v/>
      </c>
      <c r="AG76" s="88" t="str">
        <f t="shared" si="8"/>
        <v/>
      </c>
      <c r="AH76" s="88" t="str">
        <f t="shared" si="9"/>
        <v/>
      </c>
      <c r="AI76" s="88" t="str">
        <f t="shared" si="10"/>
        <v/>
      </c>
      <c r="AJ76" s="88" t="str">
        <f t="shared" si="11"/>
        <v/>
      </c>
      <c r="AK76" s="88" t="str">
        <f t="shared" si="12"/>
        <v/>
      </c>
      <c r="AL76" s="88" t="str">
        <f t="shared" si="13"/>
        <v/>
      </c>
      <c r="AM76" s="88" t="str">
        <f t="shared" si="14"/>
        <v/>
      </c>
      <c r="AN76" s="70">
        <f t="shared" si="15"/>
        <v>29.6</v>
      </c>
    </row>
    <row r="77" spans="4:40" ht="15" customHeight="1" x14ac:dyDescent="0.25">
      <c r="D77" s="31">
        <v>55</v>
      </c>
      <c r="E77" s="89" t="s">
        <v>39</v>
      </c>
      <c r="F77" s="82"/>
      <c r="G77" s="82"/>
      <c r="H77" s="93">
        <v>26.3</v>
      </c>
      <c r="L77" s="97">
        <f t="shared" si="1"/>
        <v>55</v>
      </c>
      <c r="M77" s="91" t="s">
        <v>43</v>
      </c>
      <c r="N77" s="85"/>
      <c r="O77" s="94">
        <f t="shared" si="16"/>
        <v>45580</v>
      </c>
      <c r="P77" s="95">
        <v>22.7</v>
      </c>
      <c r="S77" s="2">
        <f t="shared" si="2"/>
        <v>55</v>
      </c>
      <c r="T77" s="24">
        <f t="shared" si="17"/>
        <v>45580</v>
      </c>
      <c r="U77" s="44"/>
      <c r="V77" s="44"/>
      <c r="W77" s="45"/>
      <c r="X77" s="45"/>
      <c r="Y77" s="45"/>
      <c r="Z77" s="45"/>
      <c r="AA77" s="45"/>
      <c r="AB77" s="88" t="str">
        <f t="shared" si="3"/>
        <v/>
      </c>
      <c r="AC77" s="88" t="str">
        <f t="shared" si="4"/>
        <v/>
      </c>
      <c r="AD77" s="88" t="str">
        <f t="shared" si="5"/>
        <v/>
      </c>
      <c r="AE77" s="88" t="str">
        <f t="shared" si="6"/>
        <v/>
      </c>
      <c r="AF77" s="88" t="str">
        <f t="shared" si="7"/>
        <v/>
      </c>
      <c r="AG77" s="88" t="str">
        <f t="shared" si="8"/>
        <v/>
      </c>
      <c r="AH77" s="88" t="str">
        <f t="shared" si="9"/>
        <v/>
      </c>
      <c r="AI77" s="88" t="str">
        <f t="shared" si="10"/>
        <v/>
      </c>
      <c r="AJ77" s="88" t="str">
        <f t="shared" si="11"/>
        <v/>
      </c>
      <c r="AK77" s="88" t="str">
        <f t="shared" si="12"/>
        <v/>
      </c>
      <c r="AL77" s="88">
        <f t="shared" si="13"/>
        <v>22.7</v>
      </c>
      <c r="AM77" s="88" t="str">
        <f t="shared" si="14"/>
        <v/>
      </c>
      <c r="AN77" s="70">
        <f t="shared" si="15"/>
        <v>22.7</v>
      </c>
    </row>
    <row r="78" spans="4:40" ht="15" customHeight="1" x14ac:dyDescent="0.25">
      <c r="D78" s="31">
        <v>56</v>
      </c>
      <c r="E78" s="89" t="s">
        <v>39</v>
      </c>
      <c r="F78" s="82"/>
      <c r="G78" s="82"/>
      <c r="H78" s="93">
        <v>27</v>
      </c>
      <c r="L78" s="97">
        <f t="shared" si="1"/>
        <v>56</v>
      </c>
      <c r="M78" s="91" t="s">
        <v>44</v>
      </c>
      <c r="N78" s="85"/>
      <c r="O78" s="94">
        <f t="shared" si="16"/>
        <v>45586</v>
      </c>
      <c r="P78" s="95">
        <v>18.100000000000001</v>
      </c>
      <c r="S78" s="2">
        <f t="shared" si="2"/>
        <v>56</v>
      </c>
      <c r="T78" s="24">
        <f t="shared" si="17"/>
        <v>45586</v>
      </c>
      <c r="U78" s="44"/>
      <c r="V78" s="44"/>
      <c r="W78" s="45"/>
      <c r="X78" s="45"/>
      <c r="Y78" s="45"/>
      <c r="Z78" s="45"/>
      <c r="AA78" s="45"/>
      <c r="AB78" s="88" t="str">
        <f t="shared" si="3"/>
        <v/>
      </c>
      <c r="AC78" s="88" t="str">
        <f t="shared" si="4"/>
        <v/>
      </c>
      <c r="AD78" s="88" t="str">
        <f t="shared" si="5"/>
        <v/>
      </c>
      <c r="AE78" s="88" t="str">
        <f t="shared" si="6"/>
        <v/>
      </c>
      <c r="AF78" s="88" t="str">
        <f t="shared" si="7"/>
        <v/>
      </c>
      <c r="AG78" s="88" t="str">
        <f t="shared" si="8"/>
        <v/>
      </c>
      <c r="AH78" s="88" t="str">
        <f t="shared" si="9"/>
        <v/>
      </c>
      <c r="AI78" s="88" t="str">
        <f t="shared" si="10"/>
        <v/>
      </c>
      <c r="AJ78" s="88" t="str">
        <f t="shared" si="11"/>
        <v/>
      </c>
      <c r="AK78" s="88" t="str">
        <f t="shared" si="12"/>
        <v/>
      </c>
      <c r="AL78" s="88" t="str">
        <f t="shared" si="13"/>
        <v/>
      </c>
      <c r="AM78" s="88">
        <f t="shared" si="14"/>
        <v>18.100000000000001</v>
      </c>
      <c r="AN78" s="70">
        <f t="shared" si="15"/>
        <v>18.100000000000001</v>
      </c>
    </row>
    <row r="79" spans="4:40" ht="15" customHeight="1" x14ac:dyDescent="0.25">
      <c r="D79" s="31">
        <v>57</v>
      </c>
      <c r="E79" s="89" t="s">
        <v>39</v>
      </c>
      <c r="F79" s="82"/>
      <c r="G79" s="82"/>
      <c r="H79" s="93">
        <v>30.8</v>
      </c>
      <c r="L79" s="97">
        <f t="shared" si="1"/>
        <v>57</v>
      </c>
      <c r="M79" s="91" t="s">
        <v>43</v>
      </c>
      <c r="N79" s="85"/>
      <c r="O79" s="94">
        <f t="shared" si="16"/>
        <v>45592</v>
      </c>
      <c r="P79" s="95">
        <v>28.4</v>
      </c>
      <c r="S79" s="2">
        <f t="shared" si="2"/>
        <v>57</v>
      </c>
      <c r="T79" s="24">
        <f t="shared" si="17"/>
        <v>45592</v>
      </c>
      <c r="U79" s="44"/>
      <c r="V79" s="44"/>
      <c r="W79" s="45"/>
      <c r="X79" s="45"/>
      <c r="Y79" s="45"/>
      <c r="Z79" s="45"/>
      <c r="AA79" s="45"/>
      <c r="AB79" s="88" t="str">
        <f t="shared" si="3"/>
        <v/>
      </c>
      <c r="AC79" s="88" t="str">
        <f t="shared" si="4"/>
        <v/>
      </c>
      <c r="AD79" s="88" t="str">
        <f t="shared" si="5"/>
        <v/>
      </c>
      <c r="AE79" s="88" t="str">
        <f t="shared" si="6"/>
        <v/>
      </c>
      <c r="AF79" s="88" t="str">
        <f t="shared" si="7"/>
        <v/>
      </c>
      <c r="AG79" s="88" t="str">
        <f t="shared" si="8"/>
        <v/>
      </c>
      <c r="AH79" s="88" t="str">
        <f t="shared" si="9"/>
        <v/>
      </c>
      <c r="AI79" s="88" t="str">
        <f t="shared" si="10"/>
        <v/>
      </c>
      <c r="AJ79" s="88" t="str">
        <f t="shared" si="11"/>
        <v/>
      </c>
      <c r="AK79" s="88" t="str">
        <f t="shared" si="12"/>
        <v/>
      </c>
      <c r="AL79" s="88">
        <f t="shared" si="13"/>
        <v>28.4</v>
      </c>
      <c r="AM79" s="88" t="str">
        <f t="shared" si="14"/>
        <v/>
      </c>
      <c r="AN79" s="70">
        <f t="shared" si="15"/>
        <v>28.4</v>
      </c>
    </row>
    <row r="80" spans="4:40" ht="15" customHeight="1" x14ac:dyDescent="0.25">
      <c r="D80" s="31">
        <v>58</v>
      </c>
      <c r="E80" s="89" t="s">
        <v>40</v>
      </c>
      <c r="F80" s="82"/>
      <c r="G80" s="82"/>
      <c r="H80" s="93">
        <v>23.6</v>
      </c>
      <c r="L80" s="97">
        <f t="shared" si="1"/>
        <v>58</v>
      </c>
      <c r="M80" s="91" t="s">
        <v>44</v>
      </c>
      <c r="N80" s="85"/>
      <c r="O80" s="94">
        <f t="shared" si="16"/>
        <v>45598</v>
      </c>
      <c r="P80" s="95">
        <v>27.8</v>
      </c>
      <c r="S80" s="2">
        <f t="shared" si="2"/>
        <v>58</v>
      </c>
      <c r="T80" s="24">
        <f t="shared" si="17"/>
        <v>45598</v>
      </c>
      <c r="U80" s="44"/>
      <c r="V80" s="44"/>
      <c r="W80" s="45"/>
      <c r="X80" s="45"/>
      <c r="Y80" s="45"/>
      <c r="Z80" s="45"/>
      <c r="AA80" s="45"/>
      <c r="AB80" s="88" t="str">
        <f t="shared" si="3"/>
        <v/>
      </c>
      <c r="AC80" s="88" t="str">
        <f t="shared" si="4"/>
        <v/>
      </c>
      <c r="AD80" s="88" t="str">
        <f t="shared" si="5"/>
        <v/>
      </c>
      <c r="AE80" s="88" t="str">
        <f t="shared" si="6"/>
        <v/>
      </c>
      <c r="AF80" s="88" t="str">
        <f t="shared" si="7"/>
        <v/>
      </c>
      <c r="AG80" s="88" t="str">
        <f t="shared" si="8"/>
        <v/>
      </c>
      <c r="AH80" s="88" t="str">
        <f t="shared" si="9"/>
        <v/>
      </c>
      <c r="AI80" s="88" t="str">
        <f t="shared" si="10"/>
        <v/>
      </c>
      <c r="AJ80" s="88" t="str">
        <f t="shared" si="11"/>
        <v/>
      </c>
      <c r="AK80" s="88" t="str">
        <f t="shared" si="12"/>
        <v/>
      </c>
      <c r="AL80" s="88" t="str">
        <f t="shared" si="13"/>
        <v/>
      </c>
      <c r="AM80" s="88">
        <f t="shared" si="14"/>
        <v>27.8</v>
      </c>
      <c r="AN80" s="70">
        <f t="shared" si="15"/>
        <v>27.8</v>
      </c>
    </row>
    <row r="81" spans="4:44" ht="15" customHeight="1" x14ac:dyDescent="0.25">
      <c r="D81" s="31">
        <v>59</v>
      </c>
      <c r="E81" s="89" t="s">
        <v>40</v>
      </c>
      <c r="F81" s="82"/>
      <c r="G81" s="82"/>
      <c r="H81" s="93">
        <v>23.4</v>
      </c>
      <c r="L81" s="97">
        <f t="shared" si="1"/>
        <v>59</v>
      </c>
      <c r="M81" s="91" t="s">
        <v>39</v>
      </c>
      <c r="N81" s="85"/>
      <c r="O81" s="94">
        <f t="shared" si="16"/>
        <v>45604</v>
      </c>
      <c r="P81" s="95">
        <v>27.4</v>
      </c>
      <c r="S81" s="2">
        <f t="shared" si="2"/>
        <v>59</v>
      </c>
      <c r="T81" s="24">
        <f t="shared" si="17"/>
        <v>45604</v>
      </c>
      <c r="U81" s="44"/>
      <c r="V81" s="44"/>
      <c r="W81" s="45"/>
      <c r="X81" s="45"/>
      <c r="Y81" s="45"/>
      <c r="Z81" s="45"/>
      <c r="AA81" s="45"/>
      <c r="AB81" s="88" t="str">
        <f t="shared" si="3"/>
        <v/>
      </c>
      <c r="AC81" s="88" t="str">
        <f t="shared" si="4"/>
        <v/>
      </c>
      <c r="AD81" s="88" t="str">
        <f t="shared" si="5"/>
        <v/>
      </c>
      <c r="AE81" s="88" t="str">
        <f t="shared" si="6"/>
        <v/>
      </c>
      <c r="AF81" s="88" t="str">
        <f t="shared" si="7"/>
        <v/>
      </c>
      <c r="AG81" s="88" t="str">
        <f t="shared" si="8"/>
        <v/>
      </c>
      <c r="AH81" s="88">
        <f t="shared" si="9"/>
        <v>27.4</v>
      </c>
      <c r="AI81" s="88" t="str">
        <f t="shared" si="10"/>
        <v/>
      </c>
      <c r="AJ81" s="88" t="str">
        <f t="shared" si="11"/>
        <v/>
      </c>
      <c r="AK81" s="88" t="str">
        <f t="shared" si="12"/>
        <v/>
      </c>
      <c r="AL81" s="88" t="str">
        <f t="shared" si="13"/>
        <v/>
      </c>
      <c r="AM81" s="88" t="str">
        <f t="shared" si="14"/>
        <v/>
      </c>
      <c r="AN81" s="70">
        <f t="shared" si="15"/>
        <v>27.4</v>
      </c>
    </row>
    <row r="82" spans="4:44" ht="15" customHeight="1" x14ac:dyDescent="0.25">
      <c r="D82" s="31">
        <v>60</v>
      </c>
      <c r="E82" s="89" t="s">
        <v>40</v>
      </c>
      <c r="F82" s="82"/>
      <c r="G82" s="82"/>
      <c r="H82" s="93">
        <v>24.9</v>
      </c>
      <c r="L82" s="97">
        <f t="shared" si="1"/>
        <v>60</v>
      </c>
      <c r="M82" s="91" t="s">
        <v>39</v>
      </c>
      <c r="N82" s="85"/>
      <c r="O82" s="94">
        <f t="shared" si="16"/>
        <v>45610</v>
      </c>
      <c r="P82" s="95">
        <v>26.9</v>
      </c>
      <c r="S82" s="2">
        <f t="shared" si="2"/>
        <v>60</v>
      </c>
      <c r="T82" s="24">
        <f t="shared" si="17"/>
        <v>45610</v>
      </c>
      <c r="U82" s="44"/>
      <c r="V82" s="44"/>
      <c r="W82" s="45"/>
      <c r="X82" s="45"/>
      <c r="Y82" s="45"/>
      <c r="Z82" s="45"/>
      <c r="AA82" s="45"/>
      <c r="AB82" s="88" t="str">
        <f t="shared" si="3"/>
        <v/>
      </c>
      <c r="AC82" s="88" t="str">
        <f t="shared" si="4"/>
        <v/>
      </c>
      <c r="AD82" s="88" t="str">
        <f t="shared" si="5"/>
        <v/>
      </c>
      <c r="AE82" s="88" t="str">
        <f t="shared" si="6"/>
        <v/>
      </c>
      <c r="AF82" s="88" t="str">
        <f t="shared" si="7"/>
        <v/>
      </c>
      <c r="AG82" s="88" t="str">
        <f t="shared" si="8"/>
        <v/>
      </c>
      <c r="AH82" s="88">
        <f t="shared" si="9"/>
        <v>26.9</v>
      </c>
      <c r="AI82" s="88" t="str">
        <f t="shared" si="10"/>
        <v/>
      </c>
      <c r="AJ82" s="88" t="str">
        <f t="shared" si="11"/>
        <v/>
      </c>
      <c r="AK82" s="88" t="str">
        <f t="shared" si="12"/>
        <v/>
      </c>
      <c r="AL82" s="88" t="str">
        <f t="shared" si="13"/>
        <v/>
      </c>
      <c r="AM82" s="88" t="str">
        <f t="shared" si="14"/>
        <v/>
      </c>
      <c r="AN82" s="70">
        <f t="shared" si="15"/>
        <v>26.9</v>
      </c>
      <c r="AP82" s="112" t="s">
        <v>52</v>
      </c>
      <c r="AQ82" s="112"/>
      <c r="AR82" s="112"/>
    </row>
    <row r="83" spans="4:44" x14ac:dyDescent="0.25">
      <c r="D83" s="31">
        <v>61</v>
      </c>
      <c r="E83" s="89" t="s">
        <v>40</v>
      </c>
      <c r="F83" s="82"/>
      <c r="G83" s="82"/>
      <c r="H83" s="93">
        <v>24</v>
      </c>
      <c r="L83" s="97">
        <f t="shared" si="1"/>
        <v>61</v>
      </c>
      <c r="M83" s="91" t="s">
        <v>40</v>
      </c>
      <c r="N83" s="85"/>
      <c r="O83" s="94">
        <f t="shared" si="16"/>
        <v>45616</v>
      </c>
      <c r="P83" s="95">
        <v>28.3</v>
      </c>
      <c r="S83" s="2">
        <f t="shared" si="2"/>
        <v>61</v>
      </c>
      <c r="T83" s="24">
        <f t="shared" si="17"/>
        <v>45616</v>
      </c>
      <c r="U83" s="44"/>
      <c r="V83" s="44"/>
      <c r="W83" s="45"/>
      <c r="X83" s="45"/>
      <c r="Y83" s="45"/>
      <c r="Z83" s="45"/>
      <c r="AA83" s="45"/>
      <c r="AB83" s="88" t="str">
        <f t="shared" si="3"/>
        <v/>
      </c>
      <c r="AC83" s="88" t="str">
        <f t="shared" si="4"/>
        <v/>
      </c>
      <c r="AD83" s="88" t="str">
        <f t="shared" si="5"/>
        <v/>
      </c>
      <c r="AE83" s="88" t="str">
        <f t="shared" si="6"/>
        <v/>
      </c>
      <c r="AF83" s="88" t="str">
        <f t="shared" si="7"/>
        <v/>
      </c>
      <c r="AG83" s="88" t="str">
        <f t="shared" si="8"/>
        <v/>
      </c>
      <c r="AH83" s="88" t="str">
        <f t="shared" si="9"/>
        <v/>
      </c>
      <c r="AI83" s="88">
        <f t="shared" si="10"/>
        <v>28.3</v>
      </c>
      <c r="AJ83" s="88" t="str">
        <f t="shared" si="11"/>
        <v/>
      </c>
      <c r="AK83" s="88" t="str">
        <f t="shared" si="12"/>
        <v/>
      </c>
      <c r="AL83" s="88" t="str">
        <f t="shared" si="13"/>
        <v/>
      </c>
      <c r="AM83" s="88" t="str">
        <f t="shared" si="14"/>
        <v/>
      </c>
      <c r="AN83" s="70">
        <f t="shared" si="15"/>
        <v>28.3</v>
      </c>
    </row>
    <row r="84" spans="4:44" x14ac:dyDescent="0.25">
      <c r="D84" s="31">
        <v>62</v>
      </c>
      <c r="E84" s="89" t="s">
        <v>40</v>
      </c>
      <c r="F84" s="82"/>
      <c r="G84" s="82"/>
      <c r="H84" s="93">
        <v>30.6</v>
      </c>
      <c r="L84" s="97">
        <f t="shared" si="1"/>
        <v>62</v>
      </c>
      <c r="M84" s="91" t="s">
        <v>37</v>
      </c>
      <c r="N84" s="85"/>
      <c r="O84" s="94">
        <f t="shared" si="16"/>
        <v>45622</v>
      </c>
      <c r="P84" s="95">
        <v>27.3</v>
      </c>
      <c r="S84" s="2">
        <f t="shared" si="2"/>
        <v>62</v>
      </c>
      <c r="T84" s="24">
        <f t="shared" si="17"/>
        <v>45622</v>
      </c>
      <c r="U84" s="44"/>
      <c r="V84" s="44"/>
      <c r="W84" s="45"/>
      <c r="X84" s="45"/>
      <c r="Y84" s="45"/>
      <c r="Z84" s="45"/>
      <c r="AA84" s="45"/>
      <c r="AB84" s="88" t="str">
        <f t="shared" si="3"/>
        <v/>
      </c>
      <c r="AC84" s="88" t="str">
        <f t="shared" si="4"/>
        <v/>
      </c>
      <c r="AD84" s="88" t="str">
        <f t="shared" si="5"/>
        <v/>
      </c>
      <c r="AE84" s="88" t="str">
        <f t="shared" si="6"/>
        <v/>
      </c>
      <c r="AF84" s="88">
        <f t="shared" si="7"/>
        <v>27.3</v>
      </c>
      <c r="AG84" s="88" t="str">
        <f t="shared" si="8"/>
        <v/>
      </c>
      <c r="AH84" s="88" t="str">
        <f t="shared" si="9"/>
        <v/>
      </c>
      <c r="AI84" s="88" t="str">
        <f t="shared" si="10"/>
        <v/>
      </c>
      <c r="AJ84" s="88" t="str">
        <f t="shared" si="11"/>
        <v/>
      </c>
      <c r="AK84" s="88" t="str">
        <f t="shared" si="12"/>
        <v/>
      </c>
      <c r="AL84" s="88" t="str">
        <f t="shared" si="13"/>
        <v/>
      </c>
      <c r="AM84" s="88" t="str">
        <f t="shared" si="14"/>
        <v/>
      </c>
      <c r="AN84" s="70">
        <f t="shared" si="15"/>
        <v>27.3</v>
      </c>
    </row>
    <row r="85" spans="4:44" x14ac:dyDescent="0.25">
      <c r="D85" s="31">
        <v>63</v>
      </c>
      <c r="E85" s="89" t="s">
        <v>40</v>
      </c>
      <c r="F85" s="82"/>
      <c r="G85" s="82"/>
      <c r="H85" s="93">
        <v>17.899999999999999</v>
      </c>
      <c r="L85" s="97">
        <f t="shared" si="1"/>
        <v>63</v>
      </c>
      <c r="M85" s="91" t="s">
        <v>38</v>
      </c>
      <c r="N85" s="85"/>
      <c r="O85" s="94">
        <f t="shared" si="16"/>
        <v>45628</v>
      </c>
      <c r="P85" s="95">
        <v>28.3</v>
      </c>
      <c r="S85" s="2">
        <f t="shared" si="2"/>
        <v>63</v>
      </c>
      <c r="T85" s="24">
        <f t="shared" si="17"/>
        <v>45628</v>
      </c>
      <c r="U85" s="44"/>
      <c r="V85" s="44"/>
      <c r="W85" s="45"/>
      <c r="X85" s="45"/>
      <c r="Y85" s="45"/>
      <c r="Z85" s="45"/>
      <c r="AA85" s="45"/>
      <c r="AB85" s="88" t="str">
        <f t="shared" si="3"/>
        <v/>
      </c>
      <c r="AC85" s="88" t="str">
        <f t="shared" si="4"/>
        <v/>
      </c>
      <c r="AD85" s="88" t="str">
        <f t="shared" si="5"/>
        <v/>
      </c>
      <c r="AE85" s="88" t="str">
        <f t="shared" si="6"/>
        <v/>
      </c>
      <c r="AF85" s="88" t="str">
        <f t="shared" si="7"/>
        <v/>
      </c>
      <c r="AG85" s="88">
        <f t="shared" si="8"/>
        <v>28.3</v>
      </c>
      <c r="AH85" s="88" t="str">
        <f t="shared" si="9"/>
        <v/>
      </c>
      <c r="AI85" s="88" t="str">
        <f t="shared" si="10"/>
        <v/>
      </c>
      <c r="AJ85" s="88" t="str">
        <f t="shared" si="11"/>
        <v/>
      </c>
      <c r="AK85" s="88" t="str">
        <f t="shared" si="12"/>
        <v/>
      </c>
      <c r="AL85" s="88" t="str">
        <f t="shared" si="13"/>
        <v/>
      </c>
      <c r="AM85" s="88" t="str">
        <f t="shared" si="14"/>
        <v/>
      </c>
      <c r="AN85" s="70">
        <f t="shared" si="15"/>
        <v>28.3</v>
      </c>
    </row>
    <row r="86" spans="4:44" x14ac:dyDescent="0.25">
      <c r="D86" s="31">
        <v>64</v>
      </c>
      <c r="E86" s="89" t="s">
        <v>40</v>
      </c>
      <c r="F86" s="82"/>
      <c r="G86" s="82"/>
      <c r="H86" s="93">
        <v>29.2</v>
      </c>
      <c r="L86" s="97">
        <f t="shared" si="1"/>
        <v>64</v>
      </c>
      <c r="M86" s="85"/>
      <c r="N86" s="85"/>
      <c r="O86" s="86"/>
      <c r="P86" s="87"/>
      <c r="S86" s="2">
        <f t="shared" si="2"/>
        <v>64</v>
      </c>
      <c r="T86" s="24">
        <f t="shared" si="17"/>
        <v>45628</v>
      </c>
      <c r="U86" s="44"/>
      <c r="V86" s="44"/>
      <c r="W86" s="45"/>
      <c r="X86" s="45"/>
      <c r="Y86" s="45"/>
      <c r="Z86" s="45"/>
      <c r="AA86" s="45"/>
      <c r="AB86" s="88" t="str">
        <f t="shared" si="3"/>
        <v/>
      </c>
      <c r="AC86" s="88" t="str">
        <f t="shared" si="4"/>
        <v/>
      </c>
      <c r="AD86" s="88" t="str">
        <f t="shared" si="5"/>
        <v/>
      </c>
      <c r="AE86" s="88" t="str">
        <f t="shared" si="6"/>
        <v/>
      </c>
      <c r="AF86" s="88" t="str">
        <f t="shared" si="7"/>
        <v/>
      </c>
      <c r="AG86" s="88" t="str">
        <f t="shared" si="8"/>
        <v/>
      </c>
      <c r="AH86" s="88" t="str">
        <f t="shared" si="9"/>
        <v/>
      </c>
      <c r="AI86" s="88" t="str">
        <f t="shared" si="10"/>
        <v/>
      </c>
      <c r="AJ86" s="88" t="str">
        <f t="shared" si="11"/>
        <v/>
      </c>
      <c r="AK86" s="88" t="str">
        <f t="shared" si="12"/>
        <v/>
      </c>
      <c r="AL86" s="88" t="str">
        <f t="shared" si="13"/>
        <v/>
      </c>
      <c r="AM86" s="88" t="str">
        <f t="shared" si="14"/>
        <v/>
      </c>
      <c r="AN86" s="70">
        <f t="shared" si="15"/>
        <v>0</v>
      </c>
    </row>
    <row r="87" spans="4:44" x14ac:dyDescent="0.25">
      <c r="D87" s="31">
        <v>65</v>
      </c>
      <c r="E87" s="89" t="s">
        <v>40</v>
      </c>
      <c r="F87" s="82"/>
      <c r="G87" s="82"/>
      <c r="H87" s="93">
        <v>27.2</v>
      </c>
      <c r="L87" s="97">
        <f t="shared" si="1"/>
        <v>65</v>
      </c>
      <c r="M87" s="85"/>
      <c r="N87" s="85"/>
      <c r="O87" s="86"/>
      <c r="P87" s="87"/>
      <c r="S87" s="2">
        <f t="shared" si="2"/>
        <v>65</v>
      </c>
      <c r="T87" s="24">
        <f t="shared" si="17"/>
        <v>45628</v>
      </c>
      <c r="U87" s="44"/>
      <c r="V87" s="44"/>
      <c r="W87" s="45"/>
      <c r="X87" s="45"/>
      <c r="Y87" s="45"/>
      <c r="Z87" s="45"/>
      <c r="AA87" s="45"/>
      <c r="AB87" s="88" t="str">
        <f t="shared" si="3"/>
        <v/>
      </c>
      <c r="AC87" s="88" t="str">
        <f t="shared" si="4"/>
        <v/>
      </c>
      <c r="AD87" s="88" t="str">
        <f t="shared" si="5"/>
        <v/>
      </c>
      <c r="AE87" s="88" t="str">
        <f t="shared" si="6"/>
        <v/>
      </c>
      <c r="AF87" s="88" t="str">
        <f t="shared" si="7"/>
        <v/>
      </c>
      <c r="AG87" s="88" t="str">
        <f t="shared" si="8"/>
        <v/>
      </c>
      <c r="AH87" s="88" t="str">
        <f t="shared" si="9"/>
        <v/>
      </c>
      <c r="AI87" s="88" t="str">
        <f t="shared" si="10"/>
        <v/>
      </c>
      <c r="AJ87" s="88" t="str">
        <f t="shared" si="11"/>
        <v/>
      </c>
      <c r="AK87" s="88" t="str">
        <f t="shared" si="12"/>
        <v/>
      </c>
      <c r="AL87" s="88" t="str">
        <f t="shared" si="13"/>
        <v/>
      </c>
      <c r="AM87" s="88" t="str">
        <f t="shared" si="14"/>
        <v/>
      </c>
      <c r="AN87" s="70">
        <f t="shared" si="15"/>
        <v>0</v>
      </c>
    </row>
    <row r="88" spans="4:44" x14ac:dyDescent="0.25">
      <c r="D88" s="31">
        <v>66</v>
      </c>
      <c r="E88" s="89" t="s">
        <v>41</v>
      </c>
      <c r="F88" s="82"/>
      <c r="G88" s="82"/>
      <c r="H88" s="93">
        <v>30.8</v>
      </c>
      <c r="L88" s="97">
        <f t="shared" ref="L88:L151" si="18">D88</f>
        <v>66</v>
      </c>
      <c r="M88" s="85"/>
      <c r="N88" s="85"/>
      <c r="O88" s="86"/>
      <c r="P88" s="87"/>
      <c r="S88" s="2">
        <f t="shared" ref="S88:S151" si="19">D88</f>
        <v>66</v>
      </c>
      <c r="T88" s="24">
        <f t="shared" si="17"/>
        <v>45628</v>
      </c>
      <c r="U88" s="44"/>
      <c r="V88" s="44"/>
      <c r="W88" s="45"/>
      <c r="X88" s="45"/>
      <c r="Y88" s="45"/>
      <c r="Z88" s="45"/>
      <c r="AA88" s="45"/>
      <c r="AB88" s="88" t="str">
        <f t="shared" ref="AB88:AB151" si="20">IF(M88=$B$8,P88,"")</f>
        <v/>
      </c>
      <c r="AC88" s="88" t="str">
        <f t="shared" ref="AC88:AC151" si="21">IF(M88=$B$9,P88,"")</f>
        <v/>
      </c>
      <c r="AD88" s="88" t="str">
        <f t="shared" ref="AD88:AD151" si="22">IF(M88=$B$10,P88,"")</f>
        <v/>
      </c>
      <c r="AE88" s="88" t="str">
        <f t="shared" ref="AE88:AE151" si="23">IF(M88=$B$11,P88,"")</f>
        <v/>
      </c>
      <c r="AF88" s="88" t="str">
        <f t="shared" ref="AF88:AF151" si="24">IF(M88=$B$12,P88,"")</f>
        <v/>
      </c>
      <c r="AG88" s="88" t="str">
        <f t="shared" ref="AG88:AG151" si="25">IF(M88=$B$13,P88,"")</f>
        <v/>
      </c>
      <c r="AH88" s="88" t="str">
        <f t="shared" ref="AH88:AH151" si="26">IF(M88=$B$14,P88,"")</f>
        <v/>
      </c>
      <c r="AI88" s="88" t="str">
        <f t="shared" ref="AI88:AI151" si="27">IF(M88=$B$15,P88,"")</f>
        <v/>
      </c>
      <c r="AJ88" s="88" t="str">
        <f t="shared" ref="AJ88:AJ151" si="28">IF(M88=$B$16,P88,"")</f>
        <v/>
      </c>
      <c r="AK88" s="88" t="str">
        <f t="shared" ref="AK88:AK151" si="29">IF(M88=$B$17,P88,"")</f>
        <v/>
      </c>
      <c r="AL88" s="88" t="str">
        <f t="shared" ref="AL88:AL151" si="30">IF(M88=$B$18,P88,"")</f>
        <v/>
      </c>
      <c r="AM88" s="88" t="str">
        <f t="shared" ref="AM88:AM151" si="31">IF(M88=$B$19,P88,"")</f>
        <v/>
      </c>
      <c r="AN88" s="70">
        <f t="shared" ref="AN88:AN151" si="32">P88</f>
        <v>0</v>
      </c>
    </row>
    <row r="89" spans="4:44" x14ac:dyDescent="0.25">
      <c r="D89" s="31">
        <v>67</v>
      </c>
      <c r="E89" s="89" t="s">
        <v>41</v>
      </c>
      <c r="F89" s="82"/>
      <c r="G89" s="82"/>
      <c r="H89" s="93">
        <v>29.8</v>
      </c>
      <c r="L89" s="97">
        <f t="shared" si="18"/>
        <v>67</v>
      </c>
      <c r="M89" s="85"/>
      <c r="N89" s="85"/>
      <c r="O89" s="86"/>
      <c r="P89" s="87"/>
      <c r="S89" s="2">
        <f t="shared" si="19"/>
        <v>67</v>
      </c>
      <c r="T89" s="24">
        <f t="shared" si="17"/>
        <v>45628</v>
      </c>
      <c r="U89" s="44"/>
      <c r="V89" s="44"/>
      <c r="W89" s="45"/>
      <c r="X89" s="45"/>
      <c r="Y89" s="45"/>
      <c r="Z89" s="45"/>
      <c r="AA89" s="45"/>
      <c r="AB89" s="88" t="str">
        <f t="shared" si="20"/>
        <v/>
      </c>
      <c r="AC89" s="88" t="str">
        <f t="shared" si="21"/>
        <v/>
      </c>
      <c r="AD89" s="88" t="str">
        <f t="shared" si="22"/>
        <v/>
      </c>
      <c r="AE89" s="88" t="str">
        <f t="shared" si="23"/>
        <v/>
      </c>
      <c r="AF89" s="88" t="str">
        <f t="shared" si="24"/>
        <v/>
      </c>
      <c r="AG89" s="88" t="str">
        <f t="shared" si="25"/>
        <v/>
      </c>
      <c r="AH89" s="88" t="str">
        <f t="shared" si="26"/>
        <v/>
      </c>
      <c r="AI89" s="88" t="str">
        <f t="shared" si="27"/>
        <v/>
      </c>
      <c r="AJ89" s="88" t="str">
        <f t="shared" si="28"/>
        <v/>
      </c>
      <c r="AK89" s="88" t="str">
        <f t="shared" si="29"/>
        <v/>
      </c>
      <c r="AL89" s="88" t="str">
        <f t="shared" si="30"/>
        <v/>
      </c>
      <c r="AM89" s="88" t="str">
        <f t="shared" si="31"/>
        <v/>
      </c>
      <c r="AN89" s="70">
        <f t="shared" si="32"/>
        <v>0</v>
      </c>
    </row>
    <row r="90" spans="4:44" x14ac:dyDescent="0.25">
      <c r="D90" s="31">
        <v>68</v>
      </c>
      <c r="E90" s="89" t="s">
        <v>41</v>
      </c>
      <c r="F90" s="82"/>
      <c r="G90" s="82"/>
      <c r="H90" s="93">
        <v>25</v>
      </c>
      <c r="L90" s="97">
        <f t="shared" si="18"/>
        <v>68</v>
      </c>
      <c r="M90" s="85"/>
      <c r="N90" s="85"/>
      <c r="O90" s="86"/>
      <c r="P90" s="87"/>
      <c r="S90" s="2">
        <f t="shared" si="19"/>
        <v>68</v>
      </c>
      <c r="T90" s="24">
        <f t="shared" si="17"/>
        <v>45628</v>
      </c>
      <c r="U90" s="44"/>
      <c r="V90" s="44"/>
      <c r="W90" s="45"/>
      <c r="X90" s="45"/>
      <c r="Y90" s="45"/>
      <c r="Z90" s="45"/>
      <c r="AA90" s="45"/>
      <c r="AB90" s="88" t="str">
        <f t="shared" si="20"/>
        <v/>
      </c>
      <c r="AC90" s="88" t="str">
        <f t="shared" si="21"/>
        <v/>
      </c>
      <c r="AD90" s="88" t="str">
        <f t="shared" si="22"/>
        <v/>
      </c>
      <c r="AE90" s="88" t="str">
        <f t="shared" si="23"/>
        <v/>
      </c>
      <c r="AF90" s="88" t="str">
        <f t="shared" si="24"/>
        <v/>
      </c>
      <c r="AG90" s="88" t="str">
        <f t="shared" si="25"/>
        <v/>
      </c>
      <c r="AH90" s="88" t="str">
        <f t="shared" si="26"/>
        <v/>
      </c>
      <c r="AI90" s="88" t="str">
        <f t="shared" si="27"/>
        <v/>
      </c>
      <c r="AJ90" s="88" t="str">
        <f t="shared" si="28"/>
        <v/>
      </c>
      <c r="AK90" s="88" t="str">
        <f t="shared" si="29"/>
        <v/>
      </c>
      <c r="AL90" s="88" t="str">
        <f t="shared" si="30"/>
        <v/>
      </c>
      <c r="AM90" s="88" t="str">
        <f t="shared" si="31"/>
        <v/>
      </c>
      <c r="AN90" s="70">
        <f t="shared" si="32"/>
        <v>0</v>
      </c>
    </row>
    <row r="91" spans="4:44" x14ac:dyDescent="0.25">
      <c r="D91" s="31">
        <v>69</v>
      </c>
      <c r="E91" s="89" t="s">
        <v>41</v>
      </c>
      <c r="F91" s="82"/>
      <c r="G91" s="82"/>
      <c r="H91" s="93">
        <v>27.2</v>
      </c>
      <c r="L91" s="97">
        <f t="shared" si="18"/>
        <v>69</v>
      </c>
      <c r="M91" s="85"/>
      <c r="N91" s="85"/>
      <c r="O91" s="86"/>
      <c r="P91" s="87"/>
      <c r="S91" s="2">
        <f t="shared" si="19"/>
        <v>69</v>
      </c>
      <c r="T91" s="24">
        <f t="shared" si="17"/>
        <v>45628</v>
      </c>
      <c r="U91" s="44"/>
      <c r="V91" s="44"/>
      <c r="W91" s="45"/>
      <c r="X91" s="45"/>
      <c r="Y91" s="45"/>
      <c r="Z91" s="45"/>
      <c r="AA91" s="45"/>
      <c r="AB91" s="88" t="str">
        <f t="shared" si="20"/>
        <v/>
      </c>
      <c r="AC91" s="88" t="str">
        <f t="shared" si="21"/>
        <v/>
      </c>
      <c r="AD91" s="88" t="str">
        <f t="shared" si="22"/>
        <v/>
      </c>
      <c r="AE91" s="88" t="str">
        <f t="shared" si="23"/>
        <v/>
      </c>
      <c r="AF91" s="88" t="str">
        <f t="shared" si="24"/>
        <v/>
      </c>
      <c r="AG91" s="88" t="str">
        <f t="shared" si="25"/>
        <v/>
      </c>
      <c r="AH91" s="88" t="str">
        <f t="shared" si="26"/>
        <v/>
      </c>
      <c r="AI91" s="88" t="str">
        <f t="shared" si="27"/>
        <v/>
      </c>
      <c r="AJ91" s="88" t="str">
        <f t="shared" si="28"/>
        <v/>
      </c>
      <c r="AK91" s="88" t="str">
        <f t="shared" si="29"/>
        <v/>
      </c>
      <c r="AL91" s="88" t="str">
        <f t="shared" si="30"/>
        <v/>
      </c>
      <c r="AM91" s="88" t="str">
        <f t="shared" si="31"/>
        <v/>
      </c>
      <c r="AN91" s="70">
        <f t="shared" si="32"/>
        <v>0</v>
      </c>
    </row>
    <row r="92" spans="4:44" x14ac:dyDescent="0.25">
      <c r="D92" s="31">
        <v>70</v>
      </c>
      <c r="E92" s="89" t="s">
        <v>41</v>
      </c>
      <c r="F92" s="82"/>
      <c r="G92" s="82"/>
      <c r="H92" s="93">
        <v>26</v>
      </c>
      <c r="L92" s="97">
        <f t="shared" si="18"/>
        <v>70</v>
      </c>
      <c r="M92" s="85"/>
      <c r="N92" s="85"/>
      <c r="O92" s="86"/>
      <c r="P92" s="87"/>
      <c r="S92" s="2">
        <f t="shared" si="19"/>
        <v>70</v>
      </c>
      <c r="T92" s="24">
        <f t="shared" si="17"/>
        <v>45628</v>
      </c>
      <c r="U92" s="44"/>
      <c r="V92" s="44"/>
      <c r="W92" s="45"/>
      <c r="X92" s="45"/>
      <c r="Y92" s="45"/>
      <c r="Z92" s="45"/>
      <c r="AA92" s="45"/>
      <c r="AB92" s="88" t="str">
        <f t="shared" si="20"/>
        <v/>
      </c>
      <c r="AC92" s="88" t="str">
        <f t="shared" si="21"/>
        <v/>
      </c>
      <c r="AD92" s="88" t="str">
        <f t="shared" si="22"/>
        <v/>
      </c>
      <c r="AE92" s="88" t="str">
        <f t="shared" si="23"/>
        <v/>
      </c>
      <c r="AF92" s="88" t="str">
        <f t="shared" si="24"/>
        <v/>
      </c>
      <c r="AG92" s="88" t="str">
        <f t="shared" si="25"/>
        <v/>
      </c>
      <c r="AH92" s="88" t="str">
        <f t="shared" si="26"/>
        <v/>
      </c>
      <c r="AI92" s="88" t="str">
        <f t="shared" si="27"/>
        <v/>
      </c>
      <c r="AJ92" s="88" t="str">
        <f t="shared" si="28"/>
        <v/>
      </c>
      <c r="AK92" s="88" t="str">
        <f t="shared" si="29"/>
        <v/>
      </c>
      <c r="AL92" s="88" t="str">
        <f t="shared" si="30"/>
        <v/>
      </c>
      <c r="AM92" s="88" t="str">
        <f t="shared" si="31"/>
        <v/>
      </c>
      <c r="AN92" s="70">
        <f t="shared" si="32"/>
        <v>0</v>
      </c>
    </row>
    <row r="93" spans="4:44" x14ac:dyDescent="0.25">
      <c r="D93" s="31">
        <v>71</v>
      </c>
      <c r="E93" s="89" t="s">
        <v>41</v>
      </c>
      <c r="F93" s="82"/>
      <c r="G93" s="82"/>
      <c r="H93" s="93">
        <v>26.2</v>
      </c>
      <c r="L93" s="97">
        <f t="shared" si="18"/>
        <v>71</v>
      </c>
      <c r="M93" s="85"/>
      <c r="N93" s="85"/>
      <c r="O93" s="86"/>
      <c r="P93" s="87"/>
      <c r="S93" s="2">
        <f t="shared" si="19"/>
        <v>71</v>
      </c>
      <c r="T93" s="24">
        <f t="shared" si="17"/>
        <v>45628</v>
      </c>
      <c r="U93" s="44"/>
      <c r="V93" s="44"/>
      <c r="W93" s="45"/>
      <c r="X93" s="45"/>
      <c r="Y93" s="45"/>
      <c r="Z93" s="45"/>
      <c r="AA93" s="45"/>
      <c r="AB93" s="88" t="str">
        <f t="shared" si="20"/>
        <v/>
      </c>
      <c r="AC93" s="88" t="str">
        <f t="shared" si="21"/>
        <v/>
      </c>
      <c r="AD93" s="88" t="str">
        <f t="shared" si="22"/>
        <v/>
      </c>
      <c r="AE93" s="88" t="str">
        <f t="shared" si="23"/>
        <v/>
      </c>
      <c r="AF93" s="88" t="str">
        <f t="shared" si="24"/>
        <v/>
      </c>
      <c r="AG93" s="88" t="str">
        <f t="shared" si="25"/>
        <v/>
      </c>
      <c r="AH93" s="88" t="str">
        <f t="shared" si="26"/>
        <v/>
      </c>
      <c r="AI93" s="88" t="str">
        <f t="shared" si="27"/>
        <v/>
      </c>
      <c r="AJ93" s="88" t="str">
        <f t="shared" si="28"/>
        <v/>
      </c>
      <c r="AK93" s="88" t="str">
        <f t="shared" si="29"/>
        <v/>
      </c>
      <c r="AL93" s="88" t="str">
        <f t="shared" si="30"/>
        <v/>
      </c>
      <c r="AM93" s="88" t="str">
        <f t="shared" si="31"/>
        <v/>
      </c>
      <c r="AN93" s="70">
        <f t="shared" si="32"/>
        <v>0</v>
      </c>
    </row>
    <row r="94" spans="4:44" x14ac:dyDescent="0.25">
      <c r="D94" s="31">
        <v>72</v>
      </c>
      <c r="E94" s="89" t="s">
        <v>41</v>
      </c>
      <c r="F94" s="82"/>
      <c r="G94" s="82"/>
      <c r="H94" s="93">
        <v>25.8</v>
      </c>
      <c r="L94" s="97">
        <f t="shared" si="18"/>
        <v>72</v>
      </c>
      <c r="M94" s="85"/>
      <c r="N94" s="85"/>
      <c r="O94" s="86"/>
      <c r="P94" s="87"/>
      <c r="S94" s="2">
        <f t="shared" si="19"/>
        <v>72</v>
      </c>
      <c r="T94" s="24">
        <f t="shared" si="17"/>
        <v>45628</v>
      </c>
      <c r="U94" s="44"/>
      <c r="V94" s="44"/>
      <c r="W94" s="45"/>
      <c r="X94" s="45"/>
      <c r="Y94" s="45"/>
      <c r="Z94" s="45"/>
      <c r="AA94" s="45"/>
      <c r="AB94" s="88" t="str">
        <f t="shared" si="20"/>
        <v/>
      </c>
      <c r="AC94" s="88" t="str">
        <f t="shared" si="21"/>
        <v/>
      </c>
      <c r="AD94" s="88" t="str">
        <f t="shared" si="22"/>
        <v/>
      </c>
      <c r="AE94" s="88" t="str">
        <f t="shared" si="23"/>
        <v/>
      </c>
      <c r="AF94" s="88" t="str">
        <f t="shared" si="24"/>
        <v/>
      </c>
      <c r="AG94" s="88" t="str">
        <f t="shared" si="25"/>
        <v/>
      </c>
      <c r="AH94" s="88" t="str">
        <f t="shared" si="26"/>
        <v/>
      </c>
      <c r="AI94" s="88" t="str">
        <f t="shared" si="27"/>
        <v/>
      </c>
      <c r="AJ94" s="88" t="str">
        <f t="shared" si="28"/>
        <v/>
      </c>
      <c r="AK94" s="88" t="str">
        <f t="shared" si="29"/>
        <v/>
      </c>
      <c r="AL94" s="88" t="str">
        <f t="shared" si="30"/>
        <v/>
      </c>
      <c r="AM94" s="88" t="str">
        <f t="shared" si="31"/>
        <v/>
      </c>
      <c r="AN94" s="70">
        <f t="shared" si="32"/>
        <v>0</v>
      </c>
    </row>
    <row r="95" spans="4:44" x14ac:dyDescent="0.25">
      <c r="D95" s="31">
        <v>73</v>
      </c>
      <c r="E95" s="89" t="s">
        <v>41</v>
      </c>
      <c r="F95" s="82"/>
      <c r="G95" s="82"/>
      <c r="H95" s="93">
        <v>27.2</v>
      </c>
      <c r="L95" s="97">
        <f t="shared" si="18"/>
        <v>73</v>
      </c>
      <c r="M95" s="85"/>
      <c r="N95" s="85"/>
      <c r="O95" s="86"/>
      <c r="P95" s="87"/>
      <c r="S95" s="2">
        <f t="shared" si="19"/>
        <v>73</v>
      </c>
      <c r="T95" s="24">
        <f t="shared" si="17"/>
        <v>45628</v>
      </c>
      <c r="U95" s="44"/>
      <c r="V95" s="44"/>
      <c r="W95" s="45"/>
      <c r="X95" s="45"/>
      <c r="Y95" s="45"/>
      <c r="Z95" s="45"/>
      <c r="AA95" s="45"/>
      <c r="AB95" s="88" t="str">
        <f t="shared" si="20"/>
        <v/>
      </c>
      <c r="AC95" s="88" t="str">
        <f t="shared" si="21"/>
        <v/>
      </c>
      <c r="AD95" s="88" t="str">
        <f t="shared" si="22"/>
        <v/>
      </c>
      <c r="AE95" s="88" t="str">
        <f t="shared" si="23"/>
        <v/>
      </c>
      <c r="AF95" s="88" t="str">
        <f t="shared" si="24"/>
        <v/>
      </c>
      <c r="AG95" s="88" t="str">
        <f t="shared" si="25"/>
        <v/>
      </c>
      <c r="AH95" s="88" t="str">
        <f t="shared" si="26"/>
        <v/>
      </c>
      <c r="AI95" s="88" t="str">
        <f t="shared" si="27"/>
        <v/>
      </c>
      <c r="AJ95" s="88" t="str">
        <f t="shared" si="28"/>
        <v/>
      </c>
      <c r="AK95" s="88" t="str">
        <f t="shared" si="29"/>
        <v/>
      </c>
      <c r="AL95" s="88" t="str">
        <f t="shared" si="30"/>
        <v/>
      </c>
      <c r="AM95" s="88" t="str">
        <f t="shared" si="31"/>
        <v/>
      </c>
      <c r="AN95" s="70">
        <f t="shared" si="32"/>
        <v>0</v>
      </c>
    </row>
    <row r="96" spans="4:44" x14ac:dyDescent="0.25">
      <c r="D96" s="31">
        <v>74</v>
      </c>
      <c r="E96" s="89" t="s">
        <v>41</v>
      </c>
      <c r="F96" s="82"/>
      <c r="G96" s="82"/>
      <c r="H96" s="93">
        <v>29.9</v>
      </c>
      <c r="L96" s="97">
        <f t="shared" si="18"/>
        <v>74</v>
      </c>
      <c r="M96" s="85"/>
      <c r="N96" s="85"/>
      <c r="O96" s="86"/>
      <c r="P96" s="87"/>
      <c r="S96" s="2">
        <f t="shared" si="19"/>
        <v>74</v>
      </c>
      <c r="T96" s="24">
        <f t="shared" si="17"/>
        <v>45628</v>
      </c>
      <c r="U96" s="44"/>
      <c r="V96" s="44"/>
      <c r="W96" s="45"/>
      <c r="X96" s="45"/>
      <c r="Y96" s="45"/>
      <c r="Z96" s="45"/>
      <c r="AA96" s="45"/>
      <c r="AB96" s="88" t="str">
        <f t="shared" si="20"/>
        <v/>
      </c>
      <c r="AC96" s="88" t="str">
        <f t="shared" si="21"/>
        <v/>
      </c>
      <c r="AD96" s="88" t="str">
        <f t="shared" si="22"/>
        <v/>
      </c>
      <c r="AE96" s="88" t="str">
        <f t="shared" si="23"/>
        <v/>
      </c>
      <c r="AF96" s="88" t="str">
        <f t="shared" si="24"/>
        <v/>
      </c>
      <c r="AG96" s="88" t="str">
        <f t="shared" si="25"/>
        <v/>
      </c>
      <c r="AH96" s="88" t="str">
        <f t="shared" si="26"/>
        <v/>
      </c>
      <c r="AI96" s="88" t="str">
        <f t="shared" si="27"/>
        <v/>
      </c>
      <c r="AJ96" s="88" t="str">
        <f t="shared" si="28"/>
        <v/>
      </c>
      <c r="AK96" s="88" t="str">
        <f t="shared" si="29"/>
        <v/>
      </c>
      <c r="AL96" s="88" t="str">
        <f t="shared" si="30"/>
        <v/>
      </c>
      <c r="AM96" s="88" t="str">
        <f t="shared" si="31"/>
        <v/>
      </c>
      <c r="AN96" s="70">
        <f t="shared" si="32"/>
        <v>0</v>
      </c>
    </row>
    <row r="97" spans="4:40" x14ac:dyDescent="0.25">
      <c r="D97" s="31">
        <v>75</v>
      </c>
      <c r="E97" s="89" t="s">
        <v>42</v>
      </c>
      <c r="F97" s="82"/>
      <c r="G97" s="82"/>
      <c r="H97" s="93">
        <v>28.7</v>
      </c>
      <c r="L97" s="97">
        <f t="shared" si="18"/>
        <v>75</v>
      </c>
      <c r="M97" s="85"/>
      <c r="N97" s="85"/>
      <c r="O97" s="86"/>
      <c r="P97" s="87"/>
      <c r="S97" s="2">
        <f t="shared" si="19"/>
        <v>75</v>
      </c>
      <c r="T97" s="24">
        <f t="shared" si="17"/>
        <v>45628</v>
      </c>
      <c r="U97" s="44"/>
      <c r="V97" s="44"/>
      <c r="W97" s="45"/>
      <c r="X97" s="45"/>
      <c r="Y97" s="45"/>
      <c r="Z97" s="45"/>
      <c r="AA97" s="45"/>
      <c r="AB97" s="88" t="str">
        <f t="shared" si="20"/>
        <v/>
      </c>
      <c r="AC97" s="88" t="str">
        <f t="shared" si="21"/>
        <v/>
      </c>
      <c r="AD97" s="88" t="str">
        <f t="shared" si="22"/>
        <v/>
      </c>
      <c r="AE97" s="88" t="str">
        <f t="shared" si="23"/>
        <v/>
      </c>
      <c r="AF97" s="88" t="str">
        <f t="shared" si="24"/>
        <v/>
      </c>
      <c r="AG97" s="88" t="str">
        <f t="shared" si="25"/>
        <v/>
      </c>
      <c r="AH97" s="88" t="str">
        <f t="shared" si="26"/>
        <v/>
      </c>
      <c r="AI97" s="88" t="str">
        <f t="shared" si="27"/>
        <v/>
      </c>
      <c r="AJ97" s="88" t="str">
        <f t="shared" si="28"/>
        <v/>
      </c>
      <c r="AK97" s="88" t="str">
        <f t="shared" si="29"/>
        <v/>
      </c>
      <c r="AL97" s="88" t="str">
        <f t="shared" si="30"/>
        <v/>
      </c>
      <c r="AM97" s="88" t="str">
        <f t="shared" si="31"/>
        <v/>
      </c>
      <c r="AN97" s="70">
        <f t="shared" si="32"/>
        <v>0</v>
      </c>
    </row>
    <row r="98" spans="4:40" x14ac:dyDescent="0.25">
      <c r="D98" s="31">
        <v>76</v>
      </c>
      <c r="E98" s="89" t="s">
        <v>42</v>
      </c>
      <c r="F98" s="82"/>
      <c r="G98" s="82"/>
      <c r="H98" s="93">
        <v>29.4</v>
      </c>
      <c r="L98" s="97">
        <f t="shared" si="18"/>
        <v>76</v>
      </c>
      <c r="M98" s="85"/>
      <c r="N98" s="85"/>
      <c r="O98" s="86"/>
      <c r="P98" s="87"/>
      <c r="S98" s="2">
        <f t="shared" si="19"/>
        <v>76</v>
      </c>
      <c r="T98" s="24">
        <f t="shared" si="17"/>
        <v>45628</v>
      </c>
      <c r="U98" s="44"/>
      <c r="V98" s="44"/>
      <c r="W98" s="45"/>
      <c r="X98" s="45"/>
      <c r="Y98" s="45"/>
      <c r="Z98" s="45"/>
      <c r="AA98" s="45"/>
      <c r="AB98" s="88" t="str">
        <f t="shared" si="20"/>
        <v/>
      </c>
      <c r="AC98" s="88" t="str">
        <f t="shared" si="21"/>
        <v/>
      </c>
      <c r="AD98" s="88" t="str">
        <f t="shared" si="22"/>
        <v/>
      </c>
      <c r="AE98" s="88" t="str">
        <f t="shared" si="23"/>
        <v/>
      </c>
      <c r="AF98" s="88" t="str">
        <f t="shared" si="24"/>
        <v/>
      </c>
      <c r="AG98" s="88" t="str">
        <f t="shared" si="25"/>
        <v/>
      </c>
      <c r="AH98" s="88" t="str">
        <f t="shared" si="26"/>
        <v/>
      </c>
      <c r="AI98" s="88" t="str">
        <f t="shared" si="27"/>
        <v/>
      </c>
      <c r="AJ98" s="88" t="str">
        <f t="shared" si="28"/>
        <v/>
      </c>
      <c r="AK98" s="88" t="str">
        <f t="shared" si="29"/>
        <v/>
      </c>
      <c r="AL98" s="88" t="str">
        <f t="shared" si="30"/>
        <v/>
      </c>
      <c r="AM98" s="88" t="str">
        <f t="shared" si="31"/>
        <v/>
      </c>
      <c r="AN98" s="70">
        <f t="shared" si="32"/>
        <v>0</v>
      </c>
    </row>
    <row r="99" spans="4:40" x14ac:dyDescent="0.25">
      <c r="D99" s="31">
        <v>77</v>
      </c>
      <c r="E99" s="89" t="s">
        <v>42</v>
      </c>
      <c r="F99" s="82"/>
      <c r="G99" s="82"/>
      <c r="H99" s="93">
        <v>29.2</v>
      </c>
      <c r="L99" s="97">
        <f t="shared" si="18"/>
        <v>77</v>
      </c>
      <c r="M99" s="85"/>
      <c r="N99" s="85"/>
      <c r="O99" s="86"/>
      <c r="P99" s="87"/>
      <c r="S99" s="2">
        <f t="shared" si="19"/>
        <v>77</v>
      </c>
      <c r="T99" s="24">
        <f t="shared" si="17"/>
        <v>45628</v>
      </c>
      <c r="U99" s="44"/>
      <c r="V99" s="44"/>
      <c r="W99" s="45"/>
      <c r="X99" s="45"/>
      <c r="Y99" s="45"/>
      <c r="Z99" s="45"/>
      <c r="AA99" s="45"/>
      <c r="AB99" s="88" t="str">
        <f t="shared" si="20"/>
        <v/>
      </c>
      <c r="AC99" s="88" t="str">
        <f t="shared" si="21"/>
        <v/>
      </c>
      <c r="AD99" s="88" t="str">
        <f t="shared" si="22"/>
        <v/>
      </c>
      <c r="AE99" s="88" t="str">
        <f t="shared" si="23"/>
        <v/>
      </c>
      <c r="AF99" s="88" t="str">
        <f t="shared" si="24"/>
        <v/>
      </c>
      <c r="AG99" s="88" t="str">
        <f t="shared" si="25"/>
        <v/>
      </c>
      <c r="AH99" s="88" t="str">
        <f t="shared" si="26"/>
        <v/>
      </c>
      <c r="AI99" s="88" t="str">
        <f t="shared" si="27"/>
        <v/>
      </c>
      <c r="AJ99" s="88" t="str">
        <f t="shared" si="28"/>
        <v/>
      </c>
      <c r="AK99" s="88" t="str">
        <f t="shared" si="29"/>
        <v/>
      </c>
      <c r="AL99" s="88" t="str">
        <f t="shared" si="30"/>
        <v/>
      </c>
      <c r="AM99" s="88" t="str">
        <f t="shared" si="31"/>
        <v/>
      </c>
      <c r="AN99" s="70">
        <f t="shared" si="32"/>
        <v>0</v>
      </c>
    </row>
    <row r="100" spans="4:40" x14ac:dyDescent="0.25">
      <c r="D100" s="31">
        <v>78</v>
      </c>
      <c r="E100" s="89" t="s">
        <v>42</v>
      </c>
      <c r="F100" s="82"/>
      <c r="G100" s="82"/>
      <c r="H100" s="93">
        <v>28.1</v>
      </c>
      <c r="L100" s="97">
        <f t="shared" si="18"/>
        <v>78</v>
      </c>
      <c r="M100" s="85"/>
      <c r="N100" s="85"/>
      <c r="O100" s="86"/>
      <c r="P100" s="87"/>
      <c r="S100" s="2">
        <f t="shared" si="19"/>
        <v>78</v>
      </c>
      <c r="T100" s="24">
        <f t="shared" si="17"/>
        <v>45628</v>
      </c>
      <c r="U100" s="44"/>
      <c r="V100" s="44"/>
      <c r="W100" s="45"/>
      <c r="X100" s="45"/>
      <c r="Y100" s="45"/>
      <c r="Z100" s="45"/>
      <c r="AA100" s="45"/>
      <c r="AB100" s="88" t="str">
        <f t="shared" si="20"/>
        <v/>
      </c>
      <c r="AC100" s="88" t="str">
        <f t="shared" si="21"/>
        <v/>
      </c>
      <c r="AD100" s="88" t="str">
        <f t="shared" si="22"/>
        <v/>
      </c>
      <c r="AE100" s="88" t="str">
        <f t="shared" si="23"/>
        <v/>
      </c>
      <c r="AF100" s="88" t="str">
        <f t="shared" si="24"/>
        <v/>
      </c>
      <c r="AG100" s="88" t="str">
        <f t="shared" si="25"/>
        <v/>
      </c>
      <c r="AH100" s="88" t="str">
        <f t="shared" si="26"/>
        <v/>
      </c>
      <c r="AI100" s="88" t="str">
        <f t="shared" si="27"/>
        <v/>
      </c>
      <c r="AJ100" s="88" t="str">
        <f t="shared" si="28"/>
        <v/>
      </c>
      <c r="AK100" s="88" t="str">
        <f t="shared" si="29"/>
        <v/>
      </c>
      <c r="AL100" s="88" t="str">
        <f t="shared" si="30"/>
        <v/>
      </c>
      <c r="AM100" s="88" t="str">
        <f t="shared" si="31"/>
        <v/>
      </c>
      <c r="AN100" s="70">
        <f t="shared" si="32"/>
        <v>0</v>
      </c>
    </row>
    <row r="101" spans="4:40" x14ac:dyDescent="0.25">
      <c r="D101" s="31">
        <v>79</v>
      </c>
      <c r="E101" s="89" t="s">
        <v>42</v>
      </c>
      <c r="F101" s="82"/>
      <c r="G101" s="82"/>
      <c r="H101" s="93">
        <v>27.7</v>
      </c>
      <c r="L101" s="97">
        <f t="shared" si="18"/>
        <v>79</v>
      </c>
      <c r="M101" s="85"/>
      <c r="N101" s="85"/>
      <c r="O101" s="86"/>
      <c r="P101" s="87"/>
      <c r="S101" s="2">
        <f t="shared" si="19"/>
        <v>79</v>
      </c>
      <c r="T101" s="24">
        <f t="shared" si="17"/>
        <v>45628</v>
      </c>
      <c r="U101" s="44"/>
      <c r="V101" s="44"/>
      <c r="W101" s="45"/>
      <c r="X101" s="45"/>
      <c r="Y101" s="45"/>
      <c r="Z101" s="45"/>
      <c r="AA101" s="45"/>
      <c r="AB101" s="88" t="str">
        <f t="shared" si="20"/>
        <v/>
      </c>
      <c r="AC101" s="88" t="str">
        <f t="shared" si="21"/>
        <v/>
      </c>
      <c r="AD101" s="88" t="str">
        <f t="shared" si="22"/>
        <v/>
      </c>
      <c r="AE101" s="88" t="str">
        <f t="shared" si="23"/>
        <v/>
      </c>
      <c r="AF101" s="88" t="str">
        <f t="shared" si="24"/>
        <v/>
      </c>
      <c r="AG101" s="88" t="str">
        <f t="shared" si="25"/>
        <v/>
      </c>
      <c r="AH101" s="88" t="str">
        <f t="shared" si="26"/>
        <v/>
      </c>
      <c r="AI101" s="88" t="str">
        <f t="shared" si="27"/>
        <v/>
      </c>
      <c r="AJ101" s="88" t="str">
        <f t="shared" si="28"/>
        <v/>
      </c>
      <c r="AK101" s="88" t="str">
        <f t="shared" si="29"/>
        <v/>
      </c>
      <c r="AL101" s="88" t="str">
        <f t="shared" si="30"/>
        <v/>
      </c>
      <c r="AM101" s="88" t="str">
        <f t="shared" si="31"/>
        <v/>
      </c>
      <c r="AN101" s="70">
        <f t="shared" si="32"/>
        <v>0</v>
      </c>
    </row>
    <row r="102" spans="4:40" x14ac:dyDescent="0.25">
      <c r="D102" s="31">
        <v>80</v>
      </c>
      <c r="E102" s="89" t="s">
        <v>42</v>
      </c>
      <c r="F102" s="82"/>
      <c r="G102" s="82"/>
      <c r="H102" s="93">
        <v>24.6</v>
      </c>
      <c r="L102" s="97">
        <f t="shared" si="18"/>
        <v>80</v>
      </c>
      <c r="M102" s="85"/>
      <c r="N102" s="85"/>
      <c r="O102" s="86"/>
      <c r="P102" s="87"/>
      <c r="S102" s="2">
        <f t="shared" si="19"/>
        <v>80</v>
      </c>
      <c r="T102" s="24">
        <f t="shared" si="17"/>
        <v>45628</v>
      </c>
      <c r="U102" s="44"/>
      <c r="V102" s="44"/>
      <c r="W102" s="45"/>
      <c r="X102" s="45"/>
      <c r="Y102" s="45"/>
      <c r="Z102" s="45"/>
      <c r="AA102" s="45"/>
      <c r="AB102" s="88" t="str">
        <f t="shared" si="20"/>
        <v/>
      </c>
      <c r="AC102" s="88" t="str">
        <f t="shared" si="21"/>
        <v/>
      </c>
      <c r="AD102" s="88" t="str">
        <f t="shared" si="22"/>
        <v/>
      </c>
      <c r="AE102" s="88" t="str">
        <f t="shared" si="23"/>
        <v/>
      </c>
      <c r="AF102" s="88" t="str">
        <f t="shared" si="24"/>
        <v/>
      </c>
      <c r="AG102" s="88" t="str">
        <f t="shared" si="25"/>
        <v/>
      </c>
      <c r="AH102" s="88" t="str">
        <f t="shared" si="26"/>
        <v/>
      </c>
      <c r="AI102" s="88" t="str">
        <f t="shared" si="27"/>
        <v/>
      </c>
      <c r="AJ102" s="88" t="str">
        <f t="shared" si="28"/>
        <v/>
      </c>
      <c r="AK102" s="88" t="str">
        <f t="shared" si="29"/>
        <v/>
      </c>
      <c r="AL102" s="88" t="str">
        <f t="shared" si="30"/>
        <v/>
      </c>
      <c r="AM102" s="88" t="str">
        <f t="shared" si="31"/>
        <v/>
      </c>
      <c r="AN102" s="70">
        <f t="shared" si="32"/>
        <v>0</v>
      </c>
    </row>
    <row r="103" spans="4:40" x14ac:dyDescent="0.25">
      <c r="D103" s="31">
        <v>81</v>
      </c>
      <c r="E103" s="89" t="s">
        <v>42</v>
      </c>
      <c r="F103" s="82"/>
      <c r="G103" s="82"/>
      <c r="H103" s="93">
        <v>30.1</v>
      </c>
      <c r="L103" s="97">
        <f t="shared" si="18"/>
        <v>81</v>
      </c>
      <c r="M103" s="85"/>
      <c r="N103" s="85"/>
      <c r="O103" s="86"/>
      <c r="P103" s="87"/>
      <c r="S103" s="2">
        <f t="shared" si="19"/>
        <v>81</v>
      </c>
      <c r="T103" s="24">
        <f t="shared" si="17"/>
        <v>45628</v>
      </c>
      <c r="U103" s="44"/>
      <c r="V103" s="44"/>
      <c r="W103" s="45"/>
      <c r="X103" s="45"/>
      <c r="Y103" s="45"/>
      <c r="Z103" s="45"/>
      <c r="AA103" s="45"/>
      <c r="AB103" s="88" t="str">
        <f t="shared" si="20"/>
        <v/>
      </c>
      <c r="AC103" s="88" t="str">
        <f t="shared" si="21"/>
        <v/>
      </c>
      <c r="AD103" s="88" t="str">
        <f t="shared" si="22"/>
        <v/>
      </c>
      <c r="AE103" s="88" t="str">
        <f t="shared" si="23"/>
        <v/>
      </c>
      <c r="AF103" s="88" t="str">
        <f t="shared" si="24"/>
        <v/>
      </c>
      <c r="AG103" s="88" t="str">
        <f t="shared" si="25"/>
        <v/>
      </c>
      <c r="AH103" s="88" t="str">
        <f t="shared" si="26"/>
        <v/>
      </c>
      <c r="AI103" s="88" t="str">
        <f t="shared" si="27"/>
        <v/>
      </c>
      <c r="AJ103" s="88" t="str">
        <f t="shared" si="28"/>
        <v/>
      </c>
      <c r="AK103" s="88" t="str">
        <f t="shared" si="29"/>
        <v/>
      </c>
      <c r="AL103" s="88" t="str">
        <f t="shared" si="30"/>
        <v/>
      </c>
      <c r="AM103" s="88" t="str">
        <f t="shared" si="31"/>
        <v/>
      </c>
      <c r="AN103" s="70">
        <f t="shared" si="32"/>
        <v>0</v>
      </c>
    </row>
    <row r="104" spans="4:40" x14ac:dyDescent="0.25">
      <c r="D104" s="31">
        <v>82</v>
      </c>
      <c r="E104" s="89" t="s">
        <v>42</v>
      </c>
      <c r="F104" s="82"/>
      <c r="G104" s="82"/>
      <c r="H104" s="93">
        <v>29.6</v>
      </c>
      <c r="L104" s="97">
        <f t="shared" si="18"/>
        <v>82</v>
      </c>
      <c r="M104" s="85"/>
      <c r="N104" s="85"/>
      <c r="O104" s="86"/>
      <c r="P104" s="87"/>
      <c r="S104" s="2">
        <f t="shared" si="19"/>
        <v>82</v>
      </c>
      <c r="T104" s="24">
        <f t="shared" si="17"/>
        <v>45628</v>
      </c>
      <c r="U104" s="44"/>
      <c r="V104" s="44"/>
      <c r="W104" s="45"/>
      <c r="X104" s="45"/>
      <c r="Y104" s="45"/>
      <c r="Z104" s="45"/>
      <c r="AA104" s="45"/>
      <c r="AB104" s="88" t="str">
        <f t="shared" si="20"/>
        <v/>
      </c>
      <c r="AC104" s="88" t="str">
        <f t="shared" si="21"/>
        <v/>
      </c>
      <c r="AD104" s="88" t="str">
        <f t="shared" si="22"/>
        <v/>
      </c>
      <c r="AE104" s="88" t="str">
        <f t="shared" si="23"/>
        <v/>
      </c>
      <c r="AF104" s="88" t="str">
        <f t="shared" si="24"/>
        <v/>
      </c>
      <c r="AG104" s="88" t="str">
        <f t="shared" si="25"/>
        <v/>
      </c>
      <c r="AH104" s="88" t="str">
        <f t="shared" si="26"/>
        <v/>
      </c>
      <c r="AI104" s="88" t="str">
        <f t="shared" si="27"/>
        <v/>
      </c>
      <c r="AJ104" s="88" t="str">
        <f t="shared" si="28"/>
        <v/>
      </c>
      <c r="AK104" s="88" t="str">
        <f t="shared" si="29"/>
        <v/>
      </c>
      <c r="AL104" s="88" t="str">
        <f t="shared" si="30"/>
        <v/>
      </c>
      <c r="AM104" s="88" t="str">
        <f t="shared" si="31"/>
        <v/>
      </c>
      <c r="AN104" s="70">
        <f t="shared" si="32"/>
        <v>0</v>
      </c>
    </row>
    <row r="105" spans="4:40" x14ac:dyDescent="0.25">
      <c r="D105" s="31">
        <v>83</v>
      </c>
      <c r="E105" s="89" t="s">
        <v>43</v>
      </c>
      <c r="F105" s="82"/>
      <c r="G105" s="82"/>
      <c r="H105" s="93">
        <v>22.7</v>
      </c>
      <c r="L105" s="97">
        <f t="shared" si="18"/>
        <v>83</v>
      </c>
      <c r="M105" s="85"/>
      <c r="N105" s="85"/>
      <c r="O105" s="86"/>
      <c r="P105" s="87"/>
      <c r="S105" s="2">
        <f t="shared" si="19"/>
        <v>83</v>
      </c>
      <c r="T105" s="24">
        <f t="shared" si="17"/>
        <v>45628</v>
      </c>
      <c r="U105" s="44"/>
      <c r="V105" s="44"/>
      <c r="W105" s="45"/>
      <c r="X105" s="45"/>
      <c r="Y105" s="45"/>
      <c r="Z105" s="45"/>
      <c r="AA105" s="45"/>
      <c r="AB105" s="88" t="str">
        <f t="shared" si="20"/>
        <v/>
      </c>
      <c r="AC105" s="88" t="str">
        <f t="shared" si="21"/>
        <v/>
      </c>
      <c r="AD105" s="88" t="str">
        <f t="shared" si="22"/>
        <v/>
      </c>
      <c r="AE105" s="88" t="str">
        <f t="shared" si="23"/>
        <v/>
      </c>
      <c r="AF105" s="88" t="str">
        <f t="shared" si="24"/>
        <v/>
      </c>
      <c r="AG105" s="88" t="str">
        <f t="shared" si="25"/>
        <v/>
      </c>
      <c r="AH105" s="88" t="str">
        <f t="shared" si="26"/>
        <v/>
      </c>
      <c r="AI105" s="88" t="str">
        <f t="shared" si="27"/>
        <v/>
      </c>
      <c r="AJ105" s="88" t="str">
        <f t="shared" si="28"/>
        <v/>
      </c>
      <c r="AK105" s="88" t="str">
        <f t="shared" si="29"/>
        <v/>
      </c>
      <c r="AL105" s="88" t="str">
        <f t="shared" si="30"/>
        <v/>
      </c>
      <c r="AM105" s="88" t="str">
        <f t="shared" si="31"/>
        <v/>
      </c>
      <c r="AN105" s="70">
        <f t="shared" si="32"/>
        <v>0</v>
      </c>
    </row>
    <row r="106" spans="4:40" x14ac:dyDescent="0.25">
      <c r="D106" s="31">
        <v>84</v>
      </c>
      <c r="E106" s="89" t="s">
        <v>43</v>
      </c>
      <c r="F106" s="82"/>
      <c r="G106" s="82"/>
      <c r="H106" s="93">
        <v>18.100000000000001</v>
      </c>
      <c r="L106" s="97">
        <f t="shared" si="18"/>
        <v>84</v>
      </c>
      <c r="M106" s="85"/>
      <c r="N106" s="85"/>
      <c r="O106" s="86"/>
      <c r="P106" s="87"/>
      <c r="S106" s="2">
        <f t="shared" si="19"/>
        <v>84</v>
      </c>
      <c r="T106" s="24">
        <f t="shared" si="17"/>
        <v>45628</v>
      </c>
      <c r="U106" s="44"/>
      <c r="V106" s="44"/>
      <c r="W106" s="45"/>
      <c r="X106" s="45"/>
      <c r="Y106" s="45"/>
      <c r="Z106" s="45"/>
      <c r="AA106" s="45"/>
      <c r="AB106" s="88" t="str">
        <f t="shared" si="20"/>
        <v/>
      </c>
      <c r="AC106" s="88" t="str">
        <f t="shared" si="21"/>
        <v/>
      </c>
      <c r="AD106" s="88" t="str">
        <f t="shared" si="22"/>
        <v/>
      </c>
      <c r="AE106" s="88" t="str">
        <f t="shared" si="23"/>
        <v/>
      </c>
      <c r="AF106" s="88" t="str">
        <f t="shared" si="24"/>
        <v/>
      </c>
      <c r="AG106" s="88" t="str">
        <f t="shared" si="25"/>
        <v/>
      </c>
      <c r="AH106" s="88" t="str">
        <f t="shared" si="26"/>
        <v/>
      </c>
      <c r="AI106" s="88" t="str">
        <f t="shared" si="27"/>
        <v/>
      </c>
      <c r="AJ106" s="88" t="str">
        <f t="shared" si="28"/>
        <v/>
      </c>
      <c r="AK106" s="88" t="str">
        <f t="shared" si="29"/>
        <v/>
      </c>
      <c r="AL106" s="88" t="str">
        <f t="shared" si="30"/>
        <v/>
      </c>
      <c r="AM106" s="88" t="str">
        <f t="shared" si="31"/>
        <v/>
      </c>
      <c r="AN106" s="70">
        <f t="shared" si="32"/>
        <v>0</v>
      </c>
    </row>
    <row r="107" spans="4:40" x14ac:dyDescent="0.25">
      <c r="D107" s="31">
        <v>85</v>
      </c>
      <c r="E107" s="89" t="s">
        <v>43</v>
      </c>
      <c r="F107" s="82"/>
      <c r="G107" s="82"/>
      <c r="H107" s="93">
        <v>28.4</v>
      </c>
      <c r="L107" s="97">
        <f t="shared" si="18"/>
        <v>85</v>
      </c>
      <c r="M107" s="85"/>
      <c r="N107" s="85"/>
      <c r="O107" s="86"/>
      <c r="P107" s="87"/>
      <c r="S107" s="2">
        <f t="shared" si="19"/>
        <v>85</v>
      </c>
      <c r="T107" s="24">
        <f t="shared" si="17"/>
        <v>45628</v>
      </c>
      <c r="U107" s="44"/>
      <c r="V107" s="44"/>
      <c r="W107" s="45"/>
      <c r="X107" s="45"/>
      <c r="Y107" s="45"/>
      <c r="Z107" s="45"/>
      <c r="AA107" s="45"/>
      <c r="AB107" s="88" t="str">
        <f t="shared" si="20"/>
        <v/>
      </c>
      <c r="AC107" s="88" t="str">
        <f t="shared" si="21"/>
        <v/>
      </c>
      <c r="AD107" s="88" t="str">
        <f t="shared" si="22"/>
        <v/>
      </c>
      <c r="AE107" s="88" t="str">
        <f t="shared" si="23"/>
        <v/>
      </c>
      <c r="AF107" s="88" t="str">
        <f t="shared" si="24"/>
        <v/>
      </c>
      <c r="AG107" s="88" t="str">
        <f t="shared" si="25"/>
        <v/>
      </c>
      <c r="AH107" s="88" t="str">
        <f t="shared" si="26"/>
        <v/>
      </c>
      <c r="AI107" s="88" t="str">
        <f t="shared" si="27"/>
        <v/>
      </c>
      <c r="AJ107" s="88" t="str">
        <f t="shared" si="28"/>
        <v/>
      </c>
      <c r="AK107" s="88" t="str">
        <f t="shared" si="29"/>
        <v/>
      </c>
      <c r="AL107" s="88" t="str">
        <f t="shared" si="30"/>
        <v/>
      </c>
      <c r="AM107" s="88" t="str">
        <f t="shared" si="31"/>
        <v/>
      </c>
      <c r="AN107" s="70">
        <f t="shared" si="32"/>
        <v>0</v>
      </c>
    </row>
    <row r="108" spans="4:40" x14ac:dyDescent="0.25">
      <c r="D108" s="31">
        <v>86</v>
      </c>
      <c r="E108" s="89" t="s">
        <v>43</v>
      </c>
      <c r="F108" s="82"/>
      <c r="G108" s="82"/>
      <c r="H108" s="93">
        <v>27.8</v>
      </c>
      <c r="L108" s="97">
        <f t="shared" si="18"/>
        <v>86</v>
      </c>
      <c r="M108" s="85"/>
      <c r="N108" s="85"/>
      <c r="O108" s="86"/>
      <c r="P108" s="87"/>
      <c r="S108" s="2">
        <f t="shared" si="19"/>
        <v>86</v>
      </c>
      <c r="T108" s="24">
        <f t="shared" si="17"/>
        <v>45628</v>
      </c>
      <c r="U108" s="44"/>
      <c r="V108" s="44"/>
      <c r="W108" s="45"/>
      <c r="X108" s="45"/>
      <c r="Y108" s="45"/>
      <c r="Z108" s="45"/>
      <c r="AA108" s="45"/>
      <c r="AB108" s="88" t="str">
        <f t="shared" si="20"/>
        <v/>
      </c>
      <c r="AC108" s="88" t="str">
        <f t="shared" si="21"/>
        <v/>
      </c>
      <c r="AD108" s="88" t="str">
        <f t="shared" si="22"/>
        <v/>
      </c>
      <c r="AE108" s="88" t="str">
        <f t="shared" si="23"/>
        <v/>
      </c>
      <c r="AF108" s="88" t="str">
        <f t="shared" si="24"/>
        <v/>
      </c>
      <c r="AG108" s="88" t="str">
        <f t="shared" si="25"/>
        <v/>
      </c>
      <c r="AH108" s="88" t="str">
        <f t="shared" si="26"/>
        <v/>
      </c>
      <c r="AI108" s="88" t="str">
        <f t="shared" si="27"/>
        <v/>
      </c>
      <c r="AJ108" s="88" t="str">
        <f t="shared" si="28"/>
        <v/>
      </c>
      <c r="AK108" s="88" t="str">
        <f t="shared" si="29"/>
        <v/>
      </c>
      <c r="AL108" s="88" t="str">
        <f t="shared" si="30"/>
        <v/>
      </c>
      <c r="AM108" s="88" t="str">
        <f t="shared" si="31"/>
        <v/>
      </c>
      <c r="AN108" s="70">
        <f t="shared" si="32"/>
        <v>0</v>
      </c>
    </row>
    <row r="109" spans="4:40" x14ac:dyDescent="0.25">
      <c r="D109" s="31">
        <v>87</v>
      </c>
      <c r="E109" s="89" t="s">
        <v>43</v>
      </c>
      <c r="F109" s="82"/>
      <c r="G109" s="82"/>
      <c r="H109" s="93">
        <v>27.4</v>
      </c>
      <c r="L109" s="97">
        <f t="shared" si="18"/>
        <v>87</v>
      </c>
      <c r="M109" s="85"/>
      <c r="N109" s="85"/>
      <c r="O109" s="86"/>
      <c r="P109" s="87"/>
      <c r="S109" s="2">
        <f t="shared" si="19"/>
        <v>87</v>
      </c>
      <c r="T109" s="24">
        <f t="shared" si="17"/>
        <v>45628</v>
      </c>
      <c r="U109" s="44"/>
      <c r="V109" s="44"/>
      <c r="W109" s="45"/>
      <c r="X109" s="45"/>
      <c r="Y109" s="45"/>
      <c r="Z109" s="45"/>
      <c r="AA109" s="45"/>
      <c r="AB109" s="88" t="str">
        <f t="shared" si="20"/>
        <v/>
      </c>
      <c r="AC109" s="88" t="str">
        <f t="shared" si="21"/>
        <v/>
      </c>
      <c r="AD109" s="88" t="str">
        <f t="shared" si="22"/>
        <v/>
      </c>
      <c r="AE109" s="88" t="str">
        <f t="shared" si="23"/>
        <v/>
      </c>
      <c r="AF109" s="88" t="str">
        <f t="shared" si="24"/>
        <v/>
      </c>
      <c r="AG109" s="88" t="str">
        <f t="shared" si="25"/>
        <v/>
      </c>
      <c r="AH109" s="88" t="str">
        <f t="shared" si="26"/>
        <v/>
      </c>
      <c r="AI109" s="88" t="str">
        <f t="shared" si="27"/>
        <v/>
      </c>
      <c r="AJ109" s="88" t="str">
        <f t="shared" si="28"/>
        <v/>
      </c>
      <c r="AK109" s="88" t="str">
        <f t="shared" si="29"/>
        <v/>
      </c>
      <c r="AL109" s="88" t="str">
        <f t="shared" si="30"/>
        <v/>
      </c>
      <c r="AM109" s="88" t="str">
        <f t="shared" si="31"/>
        <v/>
      </c>
      <c r="AN109" s="70">
        <f t="shared" si="32"/>
        <v>0</v>
      </c>
    </row>
    <row r="110" spans="4:40" x14ac:dyDescent="0.25">
      <c r="D110" s="31">
        <v>88</v>
      </c>
      <c r="E110" s="89" t="s">
        <v>43</v>
      </c>
      <c r="F110" s="82"/>
      <c r="G110" s="82"/>
      <c r="H110" s="93">
        <v>26.9</v>
      </c>
      <c r="L110" s="97">
        <f t="shared" si="18"/>
        <v>88</v>
      </c>
      <c r="M110" s="85"/>
      <c r="N110" s="85"/>
      <c r="O110" s="86"/>
      <c r="P110" s="87"/>
      <c r="S110" s="2">
        <f t="shared" si="19"/>
        <v>88</v>
      </c>
      <c r="T110" s="24">
        <f t="shared" si="17"/>
        <v>45628</v>
      </c>
      <c r="U110" s="44"/>
      <c r="V110" s="44"/>
      <c r="W110" s="45"/>
      <c r="X110" s="45"/>
      <c r="Y110" s="45"/>
      <c r="Z110" s="45"/>
      <c r="AA110" s="45"/>
      <c r="AB110" s="88" t="str">
        <f t="shared" si="20"/>
        <v/>
      </c>
      <c r="AC110" s="88" t="str">
        <f t="shared" si="21"/>
        <v/>
      </c>
      <c r="AD110" s="88" t="str">
        <f t="shared" si="22"/>
        <v/>
      </c>
      <c r="AE110" s="88" t="str">
        <f t="shared" si="23"/>
        <v/>
      </c>
      <c r="AF110" s="88" t="str">
        <f t="shared" si="24"/>
        <v/>
      </c>
      <c r="AG110" s="88" t="str">
        <f t="shared" si="25"/>
        <v/>
      </c>
      <c r="AH110" s="88" t="str">
        <f t="shared" si="26"/>
        <v/>
      </c>
      <c r="AI110" s="88" t="str">
        <f t="shared" si="27"/>
        <v/>
      </c>
      <c r="AJ110" s="88" t="str">
        <f t="shared" si="28"/>
        <v/>
      </c>
      <c r="AK110" s="88" t="str">
        <f t="shared" si="29"/>
        <v/>
      </c>
      <c r="AL110" s="88" t="str">
        <f t="shared" si="30"/>
        <v/>
      </c>
      <c r="AM110" s="88" t="str">
        <f t="shared" si="31"/>
        <v/>
      </c>
      <c r="AN110" s="70">
        <f t="shared" si="32"/>
        <v>0</v>
      </c>
    </row>
    <row r="111" spans="4:40" x14ac:dyDescent="0.25">
      <c r="D111" s="31">
        <v>89</v>
      </c>
      <c r="E111" s="89" t="s">
        <v>43</v>
      </c>
      <c r="F111" s="82"/>
      <c r="G111" s="82"/>
      <c r="H111" s="93">
        <v>28.3</v>
      </c>
      <c r="L111" s="97">
        <f t="shared" si="18"/>
        <v>89</v>
      </c>
      <c r="M111" s="85"/>
      <c r="N111" s="85"/>
      <c r="O111" s="86"/>
      <c r="P111" s="87"/>
      <c r="S111" s="2">
        <f t="shared" si="19"/>
        <v>89</v>
      </c>
      <c r="T111" s="24">
        <f t="shared" si="17"/>
        <v>45628</v>
      </c>
      <c r="U111" s="44"/>
      <c r="V111" s="44"/>
      <c r="W111" s="45"/>
      <c r="X111" s="45"/>
      <c r="Y111" s="45"/>
      <c r="Z111" s="45"/>
      <c r="AA111" s="45"/>
      <c r="AB111" s="88" t="str">
        <f t="shared" si="20"/>
        <v/>
      </c>
      <c r="AC111" s="88" t="str">
        <f t="shared" si="21"/>
        <v/>
      </c>
      <c r="AD111" s="88" t="str">
        <f t="shared" si="22"/>
        <v/>
      </c>
      <c r="AE111" s="88" t="str">
        <f t="shared" si="23"/>
        <v/>
      </c>
      <c r="AF111" s="88" t="str">
        <f t="shared" si="24"/>
        <v/>
      </c>
      <c r="AG111" s="88" t="str">
        <f t="shared" si="25"/>
        <v/>
      </c>
      <c r="AH111" s="88" t="str">
        <f t="shared" si="26"/>
        <v/>
      </c>
      <c r="AI111" s="88" t="str">
        <f t="shared" si="27"/>
        <v/>
      </c>
      <c r="AJ111" s="88" t="str">
        <f t="shared" si="28"/>
        <v/>
      </c>
      <c r="AK111" s="88" t="str">
        <f t="shared" si="29"/>
        <v/>
      </c>
      <c r="AL111" s="88" t="str">
        <f t="shared" si="30"/>
        <v/>
      </c>
      <c r="AM111" s="88" t="str">
        <f t="shared" si="31"/>
        <v/>
      </c>
      <c r="AN111" s="70">
        <f t="shared" si="32"/>
        <v>0</v>
      </c>
    </row>
    <row r="112" spans="4:40" x14ac:dyDescent="0.25">
      <c r="D112" s="31">
        <v>90</v>
      </c>
      <c r="E112" s="89" t="s">
        <v>43</v>
      </c>
      <c r="F112" s="82"/>
      <c r="G112" s="82"/>
      <c r="H112" s="93">
        <v>27.3</v>
      </c>
      <c r="L112" s="97">
        <f t="shared" si="18"/>
        <v>90</v>
      </c>
      <c r="M112" s="85"/>
      <c r="N112" s="85"/>
      <c r="O112" s="86"/>
      <c r="P112" s="87"/>
      <c r="S112" s="2">
        <f t="shared" si="19"/>
        <v>90</v>
      </c>
      <c r="T112" s="24">
        <f t="shared" si="17"/>
        <v>45628</v>
      </c>
      <c r="U112" s="44"/>
      <c r="V112" s="44"/>
      <c r="W112" s="45"/>
      <c r="X112" s="45"/>
      <c r="Y112" s="45"/>
      <c r="Z112" s="45"/>
      <c r="AA112" s="45"/>
      <c r="AB112" s="88" t="str">
        <f t="shared" si="20"/>
        <v/>
      </c>
      <c r="AC112" s="88" t="str">
        <f t="shared" si="21"/>
        <v/>
      </c>
      <c r="AD112" s="88" t="str">
        <f t="shared" si="22"/>
        <v/>
      </c>
      <c r="AE112" s="88" t="str">
        <f t="shared" si="23"/>
        <v/>
      </c>
      <c r="AF112" s="88" t="str">
        <f t="shared" si="24"/>
        <v/>
      </c>
      <c r="AG112" s="88" t="str">
        <f t="shared" si="25"/>
        <v/>
      </c>
      <c r="AH112" s="88" t="str">
        <f t="shared" si="26"/>
        <v/>
      </c>
      <c r="AI112" s="88" t="str">
        <f t="shared" si="27"/>
        <v/>
      </c>
      <c r="AJ112" s="88" t="str">
        <f t="shared" si="28"/>
        <v/>
      </c>
      <c r="AK112" s="88" t="str">
        <f t="shared" si="29"/>
        <v/>
      </c>
      <c r="AL112" s="88" t="str">
        <f t="shared" si="30"/>
        <v/>
      </c>
      <c r="AM112" s="88" t="str">
        <f t="shared" si="31"/>
        <v/>
      </c>
      <c r="AN112" s="70">
        <f t="shared" si="32"/>
        <v>0</v>
      </c>
    </row>
    <row r="113" spans="4:40" x14ac:dyDescent="0.25">
      <c r="D113" s="31">
        <v>91</v>
      </c>
      <c r="E113" s="89" t="s">
        <v>43</v>
      </c>
      <c r="F113" s="82"/>
      <c r="G113" s="82"/>
      <c r="H113" s="93">
        <v>28.3</v>
      </c>
      <c r="L113" s="97">
        <f t="shared" si="18"/>
        <v>91</v>
      </c>
      <c r="M113" s="85"/>
      <c r="N113" s="85"/>
      <c r="O113" s="86"/>
      <c r="P113" s="87"/>
      <c r="S113" s="2">
        <f t="shared" si="19"/>
        <v>91</v>
      </c>
      <c r="T113" s="24">
        <f t="shared" si="17"/>
        <v>45628</v>
      </c>
      <c r="U113" s="44"/>
      <c r="V113" s="44"/>
      <c r="W113" s="45"/>
      <c r="X113" s="45"/>
      <c r="Y113" s="45"/>
      <c r="Z113" s="45"/>
      <c r="AA113" s="45"/>
      <c r="AB113" s="88" t="str">
        <f t="shared" si="20"/>
        <v/>
      </c>
      <c r="AC113" s="88" t="str">
        <f t="shared" si="21"/>
        <v/>
      </c>
      <c r="AD113" s="88" t="str">
        <f t="shared" si="22"/>
        <v/>
      </c>
      <c r="AE113" s="88" t="str">
        <f t="shared" si="23"/>
        <v/>
      </c>
      <c r="AF113" s="88" t="str">
        <f t="shared" si="24"/>
        <v/>
      </c>
      <c r="AG113" s="88" t="str">
        <f t="shared" si="25"/>
        <v/>
      </c>
      <c r="AH113" s="88" t="str">
        <f t="shared" si="26"/>
        <v/>
      </c>
      <c r="AI113" s="88" t="str">
        <f t="shared" si="27"/>
        <v/>
      </c>
      <c r="AJ113" s="88" t="str">
        <f t="shared" si="28"/>
        <v/>
      </c>
      <c r="AK113" s="88" t="str">
        <f t="shared" si="29"/>
        <v/>
      </c>
      <c r="AL113" s="88" t="str">
        <f t="shared" si="30"/>
        <v/>
      </c>
      <c r="AM113" s="88" t="str">
        <f t="shared" si="31"/>
        <v/>
      </c>
      <c r="AN113" s="70">
        <f t="shared" si="32"/>
        <v>0</v>
      </c>
    </row>
    <row r="114" spans="4:40" x14ac:dyDescent="0.25">
      <c r="D114" s="31">
        <v>92</v>
      </c>
      <c r="E114" s="89" t="s">
        <v>44</v>
      </c>
      <c r="F114" s="82"/>
      <c r="G114" s="82"/>
      <c r="H114" s="93">
        <v>24.6</v>
      </c>
      <c r="L114" s="97">
        <f t="shared" si="18"/>
        <v>92</v>
      </c>
      <c r="M114" s="85"/>
      <c r="N114" s="85"/>
      <c r="O114" s="86"/>
      <c r="P114" s="87"/>
      <c r="S114" s="2">
        <f t="shared" si="19"/>
        <v>92</v>
      </c>
      <c r="T114" s="24">
        <f t="shared" si="17"/>
        <v>45628</v>
      </c>
      <c r="U114" s="44"/>
      <c r="V114" s="44"/>
      <c r="W114" s="45"/>
      <c r="X114" s="45"/>
      <c r="Y114" s="45"/>
      <c r="Z114" s="45"/>
      <c r="AA114" s="45"/>
      <c r="AB114" s="88" t="str">
        <f t="shared" si="20"/>
        <v/>
      </c>
      <c r="AC114" s="88" t="str">
        <f t="shared" si="21"/>
        <v/>
      </c>
      <c r="AD114" s="88" t="str">
        <f t="shared" si="22"/>
        <v/>
      </c>
      <c r="AE114" s="88" t="str">
        <f t="shared" si="23"/>
        <v/>
      </c>
      <c r="AF114" s="88" t="str">
        <f t="shared" si="24"/>
        <v/>
      </c>
      <c r="AG114" s="88" t="str">
        <f t="shared" si="25"/>
        <v/>
      </c>
      <c r="AH114" s="88" t="str">
        <f t="shared" si="26"/>
        <v/>
      </c>
      <c r="AI114" s="88" t="str">
        <f t="shared" si="27"/>
        <v/>
      </c>
      <c r="AJ114" s="88" t="str">
        <f t="shared" si="28"/>
        <v/>
      </c>
      <c r="AK114" s="88" t="str">
        <f t="shared" si="29"/>
        <v/>
      </c>
      <c r="AL114" s="88" t="str">
        <f t="shared" si="30"/>
        <v/>
      </c>
      <c r="AM114" s="88" t="str">
        <f t="shared" si="31"/>
        <v/>
      </c>
      <c r="AN114" s="70">
        <f t="shared" si="32"/>
        <v>0</v>
      </c>
    </row>
    <row r="115" spans="4:40" x14ac:dyDescent="0.25">
      <c r="D115" s="31">
        <v>93</v>
      </c>
      <c r="E115" s="89" t="s">
        <v>44</v>
      </c>
      <c r="F115" s="82"/>
      <c r="G115" s="82"/>
      <c r="H115" s="93">
        <v>30.1</v>
      </c>
      <c r="L115" s="97">
        <f t="shared" si="18"/>
        <v>93</v>
      </c>
      <c r="M115" s="85"/>
      <c r="N115" s="85"/>
      <c r="O115" s="86"/>
      <c r="P115" s="87"/>
      <c r="S115" s="2">
        <f t="shared" si="19"/>
        <v>93</v>
      </c>
      <c r="T115" s="24">
        <f t="shared" si="17"/>
        <v>45628</v>
      </c>
      <c r="U115" s="44"/>
      <c r="V115" s="44"/>
      <c r="W115" s="45"/>
      <c r="X115" s="45"/>
      <c r="Y115" s="45"/>
      <c r="Z115" s="45"/>
      <c r="AA115" s="45"/>
      <c r="AB115" s="88" t="str">
        <f t="shared" si="20"/>
        <v/>
      </c>
      <c r="AC115" s="88" t="str">
        <f t="shared" si="21"/>
        <v/>
      </c>
      <c r="AD115" s="88" t="str">
        <f t="shared" si="22"/>
        <v/>
      </c>
      <c r="AE115" s="88" t="str">
        <f t="shared" si="23"/>
        <v/>
      </c>
      <c r="AF115" s="88" t="str">
        <f t="shared" si="24"/>
        <v/>
      </c>
      <c r="AG115" s="88" t="str">
        <f t="shared" si="25"/>
        <v/>
      </c>
      <c r="AH115" s="88" t="str">
        <f t="shared" si="26"/>
        <v/>
      </c>
      <c r="AI115" s="88" t="str">
        <f t="shared" si="27"/>
        <v/>
      </c>
      <c r="AJ115" s="88" t="str">
        <f t="shared" si="28"/>
        <v/>
      </c>
      <c r="AK115" s="88" t="str">
        <f t="shared" si="29"/>
        <v/>
      </c>
      <c r="AL115" s="88" t="str">
        <f t="shared" si="30"/>
        <v/>
      </c>
      <c r="AM115" s="88" t="str">
        <f t="shared" si="31"/>
        <v/>
      </c>
      <c r="AN115" s="70">
        <f t="shared" si="32"/>
        <v>0</v>
      </c>
    </row>
    <row r="116" spans="4:40" x14ac:dyDescent="0.25">
      <c r="D116" s="31">
        <v>94</v>
      </c>
      <c r="E116" s="89" t="s">
        <v>44</v>
      </c>
      <c r="F116" s="82"/>
      <c r="G116" s="82"/>
      <c r="H116" s="93">
        <v>29.6</v>
      </c>
      <c r="L116" s="97">
        <f t="shared" si="18"/>
        <v>94</v>
      </c>
      <c r="M116" s="85"/>
      <c r="N116" s="85"/>
      <c r="O116" s="86"/>
      <c r="P116" s="87"/>
      <c r="S116" s="2">
        <f t="shared" si="19"/>
        <v>94</v>
      </c>
      <c r="T116" s="24">
        <f t="shared" si="17"/>
        <v>45628</v>
      </c>
      <c r="U116" s="44"/>
      <c r="V116" s="44"/>
      <c r="W116" s="45"/>
      <c r="X116" s="45"/>
      <c r="Y116" s="45"/>
      <c r="Z116" s="45"/>
      <c r="AA116" s="45"/>
      <c r="AB116" s="88" t="str">
        <f t="shared" si="20"/>
        <v/>
      </c>
      <c r="AC116" s="88" t="str">
        <f t="shared" si="21"/>
        <v/>
      </c>
      <c r="AD116" s="88" t="str">
        <f t="shared" si="22"/>
        <v/>
      </c>
      <c r="AE116" s="88" t="str">
        <f t="shared" si="23"/>
        <v/>
      </c>
      <c r="AF116" s="88" t="str">
        <f t="shared" si="24"/>
        <v/>
      </c>
      <c r="AG116" s="88" t="str">
        <f t="shared" si="25"/>
        <v/>
      </c>
      <c r="AH116" s="88" t="str">
        <f t="shared" si="26"/>
        <v/>
      </c>
      <c r="AI116" s="88" t="str">
        <f t="shared" si="27"/>
        <v/>
      </c>
      <c r="AJ116" s="88" t="str">
        <f t="shared" si="28"/>
        <v/>
      </c>
      <c r="AK116" s="88" t="str">
        <f t="shared" si="29"/>
        <v/>
      </c>
      <c r="AL116" s="88" t="str">
        <f t="shared" si="30"/>
        <v/>
      </c>
      <c r="AM116" s="88" t="str">
        <f t="shared" si="31"/>
        <v/>
      </c>
      <c r="AN116" s="70">
        <f t="shared" si="32"/>
        <v>0</v>
      </c>
    </row>
    <row r="117" spans="4:40" x14ac:dyDescent="0.25">
      <c r="D117" s="31">
        <v>95</v>
      </c>
      <c r="E117" s="89" t="s">
        <v>44</v>
      </c>
      <c r="F117" s="82"/>
      <c r="G117" s="82"/>
      <c r="H117" s="93">
        <v>22.7</v>
      </c>
      <c r="L117" s="97">
        <f t="shared" si="18"/>
        <v>95</v>
      </c>
      <c r="M117" s="85"/>
      <c r="N117" s="85"/>
      <c r="O117" s="86"/>
      <c r="P117" s="87"/>
      <c r="S117" s="2">
        <f t="shared" si="19"/>
        <v>95</v>
      </c>
      <c r="T117" s="24">
        <f t="shared" si="17"/>
        <v>45628</v>
      </c>
      <c r="U117" s="44"/>
      <c r="V117" s="44"/>
      <c r="W117" s="45"/>
      <c r="X117" s="45"/>
      <c r="Y117" s="45"/>
      <c r="Z117" s="45"/>
      <c r="AA117" s="45"/>
      <c r="AB117" s="88" t="str">
        <f t="shared" si="20"/>
        <v/>
      </c>
      <c r="AC117" s="88" t="str">
        <f t="shared" si="21"/>
        <v/>
      </c>
      <c r="AD117" s="88" t="str">
        <f t="shared" si="22"/>
        <v/>
      </c>
      <c r="AE117" s="88" t="str">
        <f t="shared" si="23"/>
        <v/>
      </c>
      <c r="AF117" s="88" t="str">
        <f t="shared" si="24"/>
        <v/>
      </c>
      <c r="AG117" s="88" t="str">
        <f t="shared" si="25"/>
        <v/>
      </c>
      <c r="AH117" s="88" t="str">
        <f t="shared" si="26"/>
        <v/>
      </c>
      <c r="AI117" s="88" t="str">
        <f t="shared" si="27"/>
        <v/>
      </c>
      <c r="AJ117" s="88" t="str">
        <f t="shared" si="28"/>
        <v/>
      </c>
      <c r="AK117" s="88" t="str">
        <f t="shared" si="29"/>
        <v/>
      </c>
      <c r="AL117" s="88" t="str">
        <f t="shared" si="30"/>
        <v/>
      </c>
      <c r="AM117" s="88" t="str">
        <f t="shared" si="31"/>
        <v/>
      </c>
      <c r="AN117" s="70">
        <f t="shared" si="32"/>
        <v>0</v>
      </c>
    </row>
    <row r="118" spans="4:40" x14ac:dyDescent="0.25">
      <c r="D118" s="31">
        <v>96</v>
      </c>
      <c r="E118" s="89" t="s">
        <v>44</v>
      </c>
      <c r="F118" s="82"/>
      <c r="G118" s="82"/>
      <c r="H118" s="93">
        <v>18.100000000000001</v>
      </c>
      <c r="L118" s="97">
        <f t="shared" si="18"/>
        <v>96</v>
      </c>
      <c r="M118" s="85"/>
      <c r="N118" s="85"/>
      <c r="O118" s="86"/>
      <c r="P118" s="87"/>
      <c r="S118" s="2">
        <f t="shared" si="19"/>
        <v>96</v>
      </c>
      <c r="T118" s="24">
        <f t="shared" si="17"/>
        <v>45628</v>
      </c>
      <c r="U118" s="44"/>
      <c r="V118" s="44"/>
      <c r="W118" s="45"/>
      <c r="X118" s="45"/>
      <c r="Y118" s="45"/>
      <c r="Z118" s="45"/>
      <c r="AA118" s="45"/>
      <c r="AB118" s="88" t="str">
        <f t="shared" si="20"/>
        <v/>
      </c>
      <c r="AC118" s="88" t="str">
        <f t="shared" si="21"/>
        <v/>
      </c>
      <c r="AD118" s="88" t="str">
        <f t="shared" si="22"/>
        <v/>
      </c>
      <c r="AE118" s="88" t="str">
        <f t="shared" si="23"/>
        <v/>
      </c>
      <c r="AF118" s="88" t="str">
        <f t="shared" si="24"/>
        <v/>
      </c>
      <c r="AG118" s="88" t="str">
        <f t="shared" si="25"/>
        <v/>
      </c>
      <c r="AH118" s="88" t="str">
        <f t="shared" si="26"/>
        <v/>
      </c>
      <c r="AI118" s="88" t="str">
        <f t="shared" si="27"/>
        <v/>
      </c>
      <c r="AJ118" s="88" t="str">
        <f t="shared" si="28"/>
        <v/>
      </c>
      <c r="AK118" s="88" t="str">
        <f t="shared" si="29"/>
        <v/>
      </c>
      <c r="AL118" s="88" t="str">
        <f t="shared" si="30"/>
        <v/>
      </c>
      <c r="AM118" s="88" t="str">
        <f t="shared" si="31"/>
        <v/>
      </c>
      <c r="AN118" s="70">
        <f t="shared" si="32"/>
        <v>0</v>
      </c>
    </row>
    <row r="119" spans="4:40" x14ac:dyDescent="0.25">
      <c r="D119" s="31">
        <v>97</v>
      </c>
      <c r="E119" s="89" t="s">
        <v>44</v>
      </c>
      <c r="F119" s="82"/>
      <c r="G119" s="82"/>
      <c r="H119" s="93">
        <v>28.4</v>
      </c>
      <c r="L119" s="97">
        <f t="shared" si="18"/>
        <v>97</v>
      </c>
      <c r="M119" s="85"/>
      <c r="N119" s="85"/>
      <c r="O119" s="86"/>
      <c r="P119" s="87"/>
      <c r="S119" s="2">
        <f t="shared" si="19"/>
        <v>97</v>
      </c>
      <c r="T119" s="24">
        <f t="shared" ref="T119:T182" si="33">IF(O119="",MAX(O$23:O$182),O119)</f>
        <v>45628</v>
      </c>
      <c r="U119" s="44"/>
      <c r="V119" s="44"/>
      <c r="W119" s="45"/>
      <c r="X119" s="45"/>
      <c r="Y119" s="45"/>
      <c r="Z119" s="45"/>
      <c r="AA119" s="45"/>
      <c r="AB119" s="88" t="str">
        <f t="shared" si="20"/>
        <v/>
      </c>
      <c r="AC119" s="88" t="str">
        <f t="shared" si="21"/>
        <v/>
      </c>
      <c r="AD119" s="88" t="str">
        <f t="shared" si="22"/>
        <v/>
      </c>
      <c r="AE119" s="88" t="str">
        <f t="shared" si="23"/>
        <v/>
      </c>
      <c r="AF119" s="88" t="str">
        <f t="shared" si="24"/>
        <v/>
      </c>
      <c r="AG119" s="88" t="str">
        <f t="shared" si="25"/>
        <v/>
      </c>
      <c r="AH119" s="88" t="str">
        <f t="shared" si="26"/>
        <v/>
      </c>
      <c r="AI119" s="88" t="str">
        <f t="shared" si="27"/>
        <v/>
      </c>
      <c r="AJ119" s="88" t="str">
        <f t="shared" si="28"/>
        <v/>
      </c>
      <c r="AK119" s="88" t="str">
        <f t="shared" si="29"/>
        <v/>
      </c>
      <c r="AL119" s="88" t="str">
        <f t="shared" si="30"/>
        <v/>
      </c>
      <c r="AM119" s="88" t="str">
        <f t="shared" si="31"/>
        <v/>
      </c>
      <c r="AN119" s="70">
        <f t="shared" si="32"/>
        <v>0</v>
      </c>
    </row>
    <row r="120" spans="4:40" x14ac:dyDescent="0.25">
      <c r="D120" s="31">
        <v>98</v>
      </c>
      <c r="E120" s="89" t="s">
        <v>44</v>
      </c>
      <c r="F120" s="82"/>
      <c r="G120" s="82"/>
      <c r="H120" s="93">
        <v>27.8</v>
      </c>
      <c r="L120" s="97">
        <f t="shared" si="18"/>
        <v>98</v>
      </c>
      <c r="M120" s="85"/>
      <c r="N120" s="85"/>
      <c r="O120" s="86"/>
      <c r="P120" s="87"/>
      <c r="S120" s="2">
        <f t="shared" si="19"/>
        <v>98</v>
      </c>
      <c r="T120" s="24">
        <f t="shared" si="33"/>
        <v>45628</v>
      </c>
      <c r="U120" s="44"/>
      <c r="V120" s="44"/>
      <c r="W120" s="45"/>
      <c r="X120" s="45"/>
      <c r="Y120" s="45"/>
      <c r="Z120" s="45"/>
      <c r="AA120" s="45"/>
      <c r="AB120" s="88" t="str">
        <f t="shared" si="20"/>
        <v/>
      </c>
      <c r="AC120" s="88" t="str">
        <f t="shared" si="21"/>
        <v/>
      </c>
      <c r="AD120" s="88" t="str">
        <f t="shared" si="22"/>
        <v/>
      </c>
      <c r="AE120" s="88" t="str">
        <f t="shared" si="23"/>
        <v/>
      </c>
      <c r="AF120" s="88" t="str">
        <f t="shared" si="24"/>
        <v/>
      </c>
      <c r="AG120" s="88" t="str">
        <f t="shared" si="25"/>
        <v/>
      </c>
      <c r="AH120" s="88" t="str">
        <f t="shared" si="26"/>
        <v/>
      </c>
      <c r="AI120" s="88" t="str">
        <f t="shared" si="27"/>
        <v/>
      </c>
      <c r="AJ120" s="88" t="str">
        <f t="shared" si="28"/>
        <v/>
      </c>
      <c r="AK120" s="88" t="str">
        <f t="shared" si="29"/>
        <v/>
      </c>
      <c r="AL120" s="88" t="str">
        <f t="shared" si="30"/>
        <v/>
      </c>
      <c r="AM120" s="88" t="str">
        <f t="shared" si="31"/>
        <v/>
      </c>
      <c r="AN120" s="70">
        <f t="shared" si="32"/>
        <v>0</v>
      </c>
    </row>
    <row r="121" spans="4:40" x14ac:dyDescent="0.25">
      <c r="D121" s="31">
        <v>99</v>
      </c>
      <c r="E121" s="79"/>
      <c r="F121" s="82"/>
      <c r="G121" s="82"/>
      <c r="H121" s="82"/>
      <c r="L121" s="97">
        <f t="shared" si="18"/>
        <v>99</v>
      </c>
      <c r="M121" s="85"/>
      <c r="N121" s="85"/>
      <c r="O121" s="86"/>
      <c r="P121" s="87"/>
      <c r="S121" s="2">
        <f t="shared" si="19"/>
        <v>99</v>
      </c>
      <c r="T121" s="24">
        <f t="shared" si="33"/>
        <v>45628</v>
      </c>
      <c r="U121" s="44"/>
      <c r="V121" s="44"/>
      <c r="W121" s="45"/>
      <c r="X121" s="45"/>
      <c r="Y121" s="45"/>
      <c r="Z121" s="45"/>
      <c r="AA121" s="45"/>
      <c r="AB121" s="88" t="str">
        <f t="shared" si="20"/>
        <v/>
      </c>
      <c r="AC121" s="88" t="str">
        <f t="shared" si="21"/>
        <v/>
      </c>
      <c r="AD121" s="88" t="str">
        <f t="shared" si="22"/>
        <v/>
      </c>
      <c r="AE121" s="88" t="str">
        <f t="shared" si="23"/>
        <v/>
      </c>
      <c r="AF121" s="88" t="str">
        <f t="shared" si="24"/>
        <v/>
      </c>
      <c r="AG121" s="88" t="str">
        <f t="shared" si="25"/>
        <v/>
      </c>
      <c r="AH121" s="88" t="str">
        <f t="shared" si="26"/>
        <v/>
      </c>
      <c r="AI121" s="88" t="str">
        <f t="shared" si="27"/>
        <v/>
      </c>
      <c r="AJ121" s="88" t="str">
        <f t="shared" si="28"/>
        <v/>
      </c>
      <c r="AK121" s="88" t="str">
        <f t="shared" si="29"/>
        <v/>
      </c>
      <c r="AL121" s="88" t="str">
        <f t="shared" si="30"/>
        <v/>
      </c>
      <c r="AM121" s="88" t="str">
        <f t="shared" si="31"/>
        <v/>
      </c>
      <c r="AN121" s="70">
        <f t="shared" si="32"/>
        <v>0</v>
      </c>
    </row>
    <row r="122" spans="4:40" x14ac:dyDescent="0.25">
      <c r="D122" s="31">
        <v>100</v>
      </c>
      <c r="E122" s="79"/>
      <c r="F122" s="82"/>
      <c r="G122" s="82"/>
      <c r="H122" s="82"/>
      <c r="L122" s="97">
        <f t="shared" si="18"/>
        <v>100</v>
      </c>
      <c r="M122" s="85"/>
      <c r="N122" s="85"/>
      <c r="O122" s="86"/>
      <c r="P122" s="87"/>
      <c r="S122" s="2">
        <f t="shared" si="19"/>
        <v>100</v>
      </c>
      <c r="T122" s="24">
        <f t="shared" si="33"/>
        <v>45628</v>
      </c>
      <c r="U122" s="44"/>
      <c r="V122" s="44"/>
      <c r="W122" s="45"/>
      <c r="X122" s="45"/>
      <c r="Y122" s="45"/>
      <c r="Z122" s="45"/>
      <c r="AA122" s="45"/>
      <c r="AB122" s="88" t="str">
        <f t="shared" si="20"/>
        <v/>
      </c>
      <c r="AC122" s="88" t="str">
        <f t="shared" si="21"/>
        <v/>
      </c>
      <c r="AD122" s="88" t="str">
        <f t="shared" si="22"/>
        <v/>
      </c>
      <c r="AE122" s="88" t="str">
        <f t="shared" si="23"/>
        <v/>
      </c>
      <c r="AF122" s="88" t="str">
        <f t="shared" si="24"/>
        <v/>
      </c>
      <c r="AG122" s="88" t="str">
        <f t="shared" si="25"/>
        <v/>
      </c>
      <c r="AH122" s="88" t="str">
        <f t="shared" si="26"/>
        <v/>
      </c>
      <c r="AI122" s="88" t="str">
        <f t="shared" si="27"/>
        <v/>
      </c>
      <c r="AJ122" s="88" t="str">
        <f t="shared" si="28"/>
        <v/>
      </c>
      <c r="AK122" s="88" t="str">
        <f t="shared" si="29"/>
        <v/>
      </c>
      <c r="AL122" s="88" t="str">
        <f t="shared" si="30"/>
        <v/>
      </c>
      <c r="AM122" s="88" t="str">
        <f t="shared" si="31"/>
        <v/>
      </c>
      <c r="AN122" s="70">
        <f t="shared" si="32"/>
        <v>0</v>
      </c>
    </row>
    <row r="123" spans="4:40" x14ac:dyDescent="0.25">
      <c r="D123" s="31">
        <v>101</v>
      </c>
      <c r="E123" s="79"/>
      <c r="F123" s="82"/>
      <c r="G123" s="82"/>
      <c r="H123" s="82"/>
      <c r="L123" s="97">
        <f t="shared" si="18"/>
        <v>101</v>
      </c>
      <c r="M123" s="85"/>
      <c r="N123" s="85"/>
      <c r="O123" s="86"/>
      <c r="P123" s="87"/>
      <c r="S123" s="2">
        <f t="shared" si="19"/>
        <v>101</v>
      </c>
      <c r="T123" s="24">
        <f t="shared" si="33"/>
        <v>45628</v>
      </c>
      <c r="U123" s="44"/>
      <c r="V123" s="44"/>
      <c r="W123" s="45"/>
      <c r="X123" s="45"/>
      <c r="Y123" s="45"/>
      <c r="Z123" s="45"/>
      <c r="AA123" s="45"/>
      <c r="AB123" s="88" t="str">
        <f t="shared" si="20"/>
        <v/>
      </c>
      <c r="AC123" s="88" t="str">
        <f t="shared" si="21"/>
        <v/>
      </c>
      <c r="AD123" s="88" t="str">
        <f t="shared" si="22"/>
        <v/>
      </c>
      <c r="AE123" s="88" t="str">
        <f t="shared" si="23"/>
        <v/>
      </c>
      <c r="AF123" s="88" t="str">
        <f t="shared" si="24"/>
        <v/>
      </c>
      <c r="AG123" s="88" t="str">
        <f t="shared" si="25"/>
        <v/>
      </c>
      <c r="AH123" s="88" t="str">
        <f t="shared" si="26"/>
        <v/>
      </c>
      <c r="AI123" s="88" t="str">
        <f t="shared" si="27"/>
        <v/>
      </c>
      <c r="AJ123" s="88" t="str">
        <f t="shared" si="28"/>
        <v/>
      </c>
      <c r="AK123" s="88" t="str">
        <f t="shared" si="29"/>
        <v/>
      </c>
      <c r="AL123" s="88" t="str">
        <f t="shared" si="30"/>
        <v/>
      </c>
      <c r="AM123" s="88" t="str">
        <f t="shared" si="31"/>
        <v/>
      </c>
      <c r="AN123" s="70">
        <f t="shared" si="32"/>
        <v>0</v>
      </c>
    </row>
    <row r="124" spans="4:40" x14ac:dyDescent="0.25">
      <c r="D124" s="31">
        <v>102</v>
      </c>
      <c r="E124" s="79"/>
      <c r="F124" s="82"/>
      <c r="G124" s="82"/>
      <c r="H124" s="82"/>
      <c r="L124" s="97">
        <f t="shared" si="18"/>
        <v>102</v>
      </c>
      <c r="M124" s="85"/>
      <c r="N124" s="85"/>
      <c r="O124" s="86"/>
      <c r="P124" s="87"/>
      <c r="S124" s="2">
        <f t="shared" si="19"/>
        <v>102</v>
      </c>
      <c r="T124" s="24">
        <f t="shared" si="33"/>
        <v>45628</v>
      </c>
      <c r="U124" s="44"/>
      <c r="V124" s="44"/>
      <c r="W124" s="45"/>
      <c r="X124" s="45"/>
      <c r="Y124" s="45"/>
      <c r="Z124" s="45"/>
      <c r="AA124" s="45"/>
      <c r="AB124" s="88" t="str">
        <f t="shared" si="20"/>
        <v/>
      </c>
      <c r="AC124" s="88" t="str">
        <f t="shared" si="21"/>
        <v/>
      </c>
      <c r="AD124" s="88" t="str">
        <f t="shared" si="22"/>
        <v/>
      </c>
      <c r="AE124" s="88" t="str">
        <f t="shared" si="23"/>
        <v/>
      </c>
      <c r="AF124" s="88" t="str">
        <f t="shared" si="24"/>
        <v/>
      </c>
      <c r="AG124" s="88" t="str">
        <f t="shared" si="25"/>
        <v/>
      </c>
      <c r="AH124" s="88" t="str">
        <f t="shared" si="26"/>
        <v/>
      </c>
      <c r="AI124" s="88" t="str">
        <f t="shared" si="27"/>
        <v/>
      </c>
      <c r="AJ124" s="88" t="str">
        <f t="shared" si="28"/>
        <v/>
      </c>
      <c r="AK124" s="88" t="str">
        <f t="shared" si="29"/>
        <v/>
      </c>
      <c r="AL124" s="88" t="str">
        <f t="shared" si="30"/>
        <v/>
      </c>
      <c r="AM124" s="88" t="str">
        <f t="shared" si="31"/>
        <v/>
      </c>
      <c r="AN124" s="70">
        <f t="shared" si="32"/>
        <v>0</v>
      </c>
    </row>
    <row r="125" spans="4:40" x14ac:dyDescent="0.25">
      <c r="D125" s="31">
        <v>103</v>
      </c>
      <c r="E125" s="79"/>
      <c r="F125" s="82"/>
      <c r="G125" s="82"/>
      <c r="H125" s="82"/>
      <c r="L125" s="97">
        <f t="shared" si="18"/>
        <v>103</v>
      </c>
      <c r="M125" s="85"/>
      <c r="N125" s="85"/>
      <c r="O125" s="86"/>
      <c r="P125" s="87"/>
      <c r="S125" s="2">
        <f t="shared" si="19"/>
        <v>103</v>
      </c>
      <c r="T125" s="24">
        <f t="shared" si="33"/>
        <v>45628</v>
      </c>
      <c r="U125" s="44"/>
      <c r="V125" s="44"/>
      <c r="W125" s="45"/>
      <c r="X125" s="45"/>
      <c r="Y125" s="45"/>
      <c r="Z125" s="45"/>
      <c r="AA125" s="45"/>
      <c r="AB125" s="88" t="str">
        <f t="shared" si="20"/>
        <v/>
      </c>
      <c r="AC125" s="88" t="str">
        <f t="shared" si="21"/>
        <v/>
      </c>
      <c r="AD125" s="88" t="str">
        <f t="shared" si="22"/>
        <v/>
      </c>
      <c r="AE125" s="88" t="str">
        <f t="shared" si="23"/>
        <v/>
      </c>
      <c r="AF125" s="88" t="str">
        <f t="shared" si="24"/>
        <v/>
      </c>
      <c r="AG125" s="88" t="str">
        <f t="shared" si="25"/>
        <v/>
      </c>
      <c r="AH125" s="88" t="str">
        <f t="shared" si="26"/>
        <v/>
      </c>
      <c r="AI125" s="88" t="str">
        <f t="shared" si="27"/>
        <v/>
      </c>
      <c r="AJ125" s="88" t="str">
        <f t="shared" si="28"/>
        <v/>
      </c>
      <c r="AK125" s="88" t="str">
        <f t="shared" si="29"/>
        <v/>
      </c>
      <c r="AL125" s="88" t="str">
        <f t="shared" si="30"/>
        <v/>
      </c>
      <c r="AM125" s="88" t="str">
        <f t="shared" si="31"/>
        <v/>
      </c>
      <c r="AN125" s="70">
        <f t="shared" si="32"/>
        <v>0</v>
      </c>
    </row>
    <row r="126" spans="4:40" x14ac:dyDescent="0.25">
      <c r="D126" s="31">
        <v>104</v>
      </c>
      <c r="E126" s="79"/>
      <c r="F126" s="82"/>
      <c r="G126" s="82"/>
      <c r="H126" s="82"/>
      <c r="L126" s="97">
        <f t="shared" si="18"/>
        <v>104</v>
      </c>
      <c r="M126" s="85"/>
      <c r="N126" s="85"/>
      <c r="O126" s="86"/>
      <c r="P126" s="87"/>
      <c r="S126" s="2">
        <f t="shared" si="19"/>
        <v>104</v>
      </c>
      <c r="T126" s="24">
        <f t="shared" si="33"/>
        <v>45628</v>
      </c>
      <c r="U126" s="44"/>
      <c r="V126" s="44"/>
      <c r="W126" s="45"/>
      <c r="X126" s="45"/>
      <c r="Y126" s="45"/>
      <c r="Z126" s="45"/>
      <c r="AA126" s="45"/>
      <c r="AB126" s="88" t="str">
        <f t="shared" si="20"/>
        <v/>
      </c>
      <c r="AC126" s="88" t="str">
        <f t="shared" si="21"/>
        <v/>
      </c>
      <c r="AD126" s="88" t="str">
        <f t="shared" si="22"/>
        <v/>
      </c>
      <c r="AE126" s="88" t="str">
        <f t="shared" si="23"/>
        <v/>
      </c>
      <c r="AF126" s="88" t="str">
        <f t="shared" si="24"/>
        <v/>
      </c>
      <c r="AG126" s="88" t="str">
        <f t="shared" si="25"/>
        <v/>
      </c>
      <c r="AH126" s="88" t="str">
        <f t="shared" si="26"/>
        <v/>
      </c>
      <c r="AI126" s="88" t="str">
        <f t="shared" si="27"/>
        <v/>
      </c>
      <c r="AJ126" s="88" t="str">
        <f t="shared" si="28"/>
        <v/>
      </c>
      <c r="AK126" s="88" t="str">
        <f t="shared" si="29"/>
        <v/>
      </c>
      <c r="AL126" s="88" t="str">
        <f t="shared" si="30"/>
        <v/>
      </c>
      <c r="AM126" s="88" t="str">
        <f t="shared" si="31"/>
        <v/>
      </c>
      <c r="AN126" s="70">
        <f t="shared" si="32"/>
        <v>0</v>
      </c>
    </row>
    <row r="127" spans="4:40" x14ac:dyDescent="0.25">
      <c r="D127" s="31">
        <v>105</v>
      </c>
      <c r="E127" s="79"/>
      <c r="F127" s="82"/>
      <c r="G127" s="82"/>
      <c r="H127" s="82"/>
      <c r="L127" s="97">
        <f t="shared" si="18"/>
        <v>105</v>
      </c>
      <c r="M127" s="85"/>
      <c r="N127" s="85"/>
      <c r="O127" s="86"/>
      <c r="P127" s="87"/>
      <c r="S127" s="2">
        <f t="shared" si="19"/>
        <v>105</v>
      </c>
      <c r="T127" s="24">
        <f t="shared" si="33"/>
        <v>45628</v>
      </c>
      <c r="U127" s="44"/>
      <c r="V127" s="44"/>
      <c r="W127" s="45"/>
      <c r="X127" s="45"/>
      <c r="Y127" s="45"/>
      <c r="Z127" s="45"/>
      <c r="AA127" s="45"/>
      <c r="AB127" s="88" t="str">
        <f t="shared" si="20"/>
        <v/>
      </c>
      <c r="AC127" s="88" t="str">
        <f t="shared" si="21"/>
        <v/>
      </c>
      <c r="AD127" s="88" t="str">
        <f t="shared" si="22"/>
        <v/>
      </c>
      <c r="AE127" s="88" t="str">
        <f t="shared" si="23"/>
        <v/>
      </c>
      <c r="AF127" s="88" t="str">
        <f t="shared" si="24"/>
        <v/>
      </c>
      <c r="AG127" s="88" t="str">
        <f t="shared" si="25"/>
        <v/>
      </c>
      <c r="AH127" s="88" t="str">
        <f t="shared" si="26"/>
        <v/>
      </c>
      <c r="AI127" s="88" t="str">
        <f t="shared" si="27"/>
        <v/>
      </c>
      <c r="AJ127" s="88" t="str">
        <f t="shared" si="28"/>
        <v/>
      </c>
      <c r="AK127" s="88" t="str">
        <f t="shared" si="29"/>
        <v/>
      </c>
      <c r="AL127" s="88" t="str">
        <f t="shared" si="30"/>
        <v/>
      </c>
      <c r="AM127" s="88" t="str">
        <f t="shared" si="31"/>
        <v/>
      </c>
      <c r="AN127" s="70">
        <f t="shared" si="32"/>
        <v>0</v>
      </c>
    </row>
    <row r="128" spans="4:40" x14ac:dyDescent="0.25">
      <c r="D128" s="31">
        <v>106</v>
      </c>
      <c r="E128" s="79"/>
      <c r="F128" s="82"/>
      <c r="G128" s="82"/>
      <c r="H128" s="82"/>
      <c r="L128" s="97">
        <f t="shared" si="18"/>
        <v>106</v>
      </c>
      <c r="M128" s="85"/>
      <c r="N128" s="85"/>
      <c r="O128" s="86"/>
      <c r="P128" s="87"/>
      <c r="S128" s="2">
        <f t="shared" si="19"/>
        <v>106</v>
      </c>
      <c r="T128" s="24">
        <f t="shared" si="33"/>
        <v>45628</v>
      </c>
      <c r="U128" s="44"/>
      <c r="V128" s="44"/>
      <c r="W128" s="45"/>
      <c r="X128" s="45"/>
      <c r="Y128" s="45"/>
      <c r="Z128" s="45"/>
      <c r="AA128" s="45"/>
      <c r="AB128" s="88" t="str">
        <f t="shared" si="20"/>
        <v/>
      </c>
      <c r="AC128" s="88" t="str">
        <f t="shared" si="21"/>
        <v/>
      </c>
      <c r="AD128" s="88" t="str">
        <f t="shared" si="22"/>
        <v/>
      </c>
      <c r="AE128" s="88" t="str">
        <f t="shared" si="23"/>
        <v/>
      </c>
      <c r="AF128" s="88" t="str">
        <f t="shared" si="24"/>
        <v/>
      </c>
      <c r="AG128" s="88" t="str">
        <f t="shared" si="25"/>
        <v/>
      </c>
      <c r="AH128" s="88" t="str">
        <f t="shared" si="26"/>
        <v/>
      </c>
      <c r="AI128" s="88" t="str">
        <f t="shared" si="27"/>
        <v/>
      </c>
      <c r="AJ128" s="88" t="str">
        <f t="shared" si="28"/>
        <v/>
      </c>
      <c r="AK128" s="88" t="str">
        <f t="shared" si="29"/>
        <v/>
      </c>
      <c r="AL128" s="88" t="str">
        <f t="shared" si="30"/>
        <v/>
      </c>
      <c r="AM128" s="88" t="str">
        <f t="shared" si="31"/>
        <v/>
      </c>
      <c r="AN128" s="70">
        <f t="shared" si="32"/>
        <v>0</v>
      </c>
    </row>
    <row r="129" spans="4:40" x14ac:dyDescent="0.25">
      <c r="D129" s="31">
        <v>107</v>
      </c>
      <c r="E129" s="79"/>
      <c r="F129" s="82"/>
      <c r="G129" s="82"/>
      <c r="H129" s="82"/>
      <c r="L129" s="97">
        <f t="shared" si="18"/>
        <v>107</v>
      </c>
      <c r="M129" s="85"/>
      <c r="N129" s="85"/>
      <c r="O129" s="86"/>
      <c r="P129" s="87"/>
      <c r="S129" s="2">
        <f t="shared" si="19"/>
        <v>107</v>
      </c>
      <c r="T129" s="24">
        <f t="shared" si="33"/>
        <v>45628</v>
      </c>
      <c r="U129" s="44"/>
      <c r="V129" s="44"/>
      <c r="W129" s="45"/>
      <c r="X129" s="45"/>
      <c r="Y129" s="45"/>
      <c r="Z129" s="45"/>
      <c r="AA129" s="45"/>
      <c r="AB129" s="88" t="str">
        <f t="shared" si="20"/>
        <v/>
      </c>
      <c r="AC129" s="88" t="str">
        <f t="shared" si="21"/>
        <v/>
      </c>
      <c r="AD129" s="88" t="str">
        <f t="shared" si="22"/>
        <v/>
      </c>
      <c r="AE129" s="88" t="str">
        <f t="shared" si="23"/>
        <v/>
      </c>
      <c r="AF129" s="88" t="str">
        <f t="shared" si="24"/>
        <v/>
      </c>
      <c r="AG129" s="88" t="str">
        <f t="shared" si="25"/>
        <v/>
      </c>
      <c r="AH129" s="88" t="str">
        <f t="shared" si="26"/>
        <v/>
      </c>
      <c r="AI129" s="88" t="str">
        <f t="shared" si="27"/>
        <v/>
      </c>
      <c r="AJ129" s="88" t="str">
        <f t="shared" si="28"/>
        <v/>
      </c>
      <c r="AK129" s="88" t="str">
        <f t="shared" si="29"/>
        <v/>
      </c>
      <c r="AL129" s="88" t="str">
        <f t="shared" si="30"/>
        <v/>
      </c>
      <c r="AM129" s="88" t="str">
        <f t="shared" si="31"/>
        <v/>
      </c>
      <c r="AN129" s="70">
        <f t="shared" si="32"/>
        <v>0</v>
      </c>
    </row>
    <row r="130" spans="4:40" x14ac:dyDescent="0.25">
      <c r="D130" s="31">
        <v>108</v>
      </c>
      <c r="E130" s="79"/>
      <c r="F130" s="82"/>
      <c r="G130" s="82"/>
      <c r="H130" s="82"/>
      <c r="L130" s="97">
        <f t="shared" si="18"/>
        <v>108</v>
      </c>
      <c r="M130" s="85"/>
      <c r="N130" s="85"/>
      <c r="O130" s="86"/>
      <c r="P130" s="87"/>
      <c r="S130" s="2">
        <f t="shared" si="19"/>
        <v>108</v>
      </c>
      <c r="T130" s="24">
        <f t="shared" si="33"/>
        <v>45628</v>
      </c>
      <c r="U130" s="44"/>
      <c r="V130" s="44"/>
      <c r="W130" s="45"/>
      <c r="X130" s="45"/>
      <c r="Y130" s="45"/>
      <c r="Z130" s="45"/>
      <c r="AA130" s="45"/>
      <c r="AB130" s="88" t="str">
        <f t="shared" si="20"/>
        <v/>
      </c>
      <c r="AC130" s="88" t="str">
        <f t="shared" si="21"/>
        <v/>
      </c>
      <c r="AD130" s="88" t="str">
        <f t="shared" si="22"/>
        <v/>
      </c>
      <c r="AE130" s="88" t="str">
        <f t="shared" si="23"/>
        <v/>
      </c>
      <c r="AF130" s="88" t="str">
        <f t="shared" si="24"/>
        <v/>
      </c>
      <c r="AG130" s="88" t="str">
        <f t="shared" si="25"/>
        <v/>
      </c>
      <c r="AH130" s="88" t="str">
        <f t="shared" si="26"/>
        <v/>
      </c>
      <c r="AI130" s="88" t="str">
        <f t="shared" si="27"/>
        <v/>
      </c>
      <c r="AJ130" s="88" t="str">
        <f t="shared" si="28"/>
        <v/>
      </c>
      <c r="AK130" s="88" t="str">
        <f t="shared" si="29"/>
        <v/>
      </c>
      <c r="AL130" s="88" t="str">
        <f t="shared" si="30"/>
        <v/>
      </c>
      <c r="AM130" s="88" t="str">
        <f t="shared" si="31"/>
        <v/>
      </c>
      <c r="AN130" s="70">
        <f t="shared" si="32"/>
        <v>0</v>
      </c>
    </row>
    <row r="131" spans="4:40" x14ac:dyDescent="0.25">
      <c r="D131" s="31">
        <v>109</v>
      </c>
      <c r="E131" s="79"/>
      <c r="F131" s="82"/>
      <c r="G131" s="82"/>
      <c r="H131" s="82"/>
      <c r="L131" s="97">
        <f t="shared" si="18"/>
        <v>109</v>
      </c>
      <c r="M131" s="85"/>
      <c r="N131" s="85"/>
      <c r="O131" s="86"/>
      <c r="P131" s="87"/>
      <c r="S131" s="2">
        <f t="shared" si="19"/>
        <v>109</v>
      </c>
      <c r="T131" s="24">
        <f t="shared" si="33"/>
        <v>45628</v>
      </c>
      <c r="U131" s="44"/>
      <c r="V131" s="44"/>
      <c r="W131" s="45"/>
      <c r="X131" s="45"/>
      <c r="Y131" s="45"/>
      <c r="Z131" s="45"/>
      <c r="AA131" s="45"/>
      <c r="AB131" s="88" t="str">
        <f t="shared" si="20"/>
        <v/>
      </c>
      <c r="AC131" s="88" t="str">
        <f t="shared" si="21"/>
        <v/>
      </c>
      <c r="AD131" s="88" t="str">
        <f t="shared" si="22"/>
        <v/>
      </c>
      <c r="AE131" s="88" t="str">
        <f t="shared" si="23"/>
        <v/>
      </c>
      <c r="AF131" s="88" t="str">
        <f t="shared" si="24"/>
        <v/>
      </c>
      <c r="AG131" s="88" t="str">
        <f t="shared" si="25"/>
        <v/>
      </c>
      <c r="AH131" s="88" t="str">
        <f t="shared" si="26"/>
        <v/>
      </c>
      <c r="AI131" s="88" t="str">
        <f t="shared" si="27"/>
        <v/>
      </c>
      <c r="AJ131" s="88" t="str">
        <f t="shared" si="28"/>
        <v/>
      </c>
      <c r="AK131" s="88" t="str">
        <f t="shared" si="29"/>
        <v/>
      </c>
      <c r="AL131" s="88" t="str">
        <f t="shared" si="30"/>
        <v/>
      </c>
      <c r="AM131" s="88" t="str">
        <f t="shared" si="31"/>
        <v/>
      </c>
      <c r="AN131" s="70">
        <f t="shared" si="32"/>
        <v>0</v>
      </c>
    </row>
    <row r="132" spans="4:40" x14ac:dyDescent="0.25">
      <c r="D132" s="31">
        <v>110</v>
      </c>
      <c r="E132" s="79"/>
      <c r="F132" s="82"/>
      <c r="G132" s="82"/>
      <c r="H132" s="82"/>
      <c r="L132" s="97">
        <f t="shared" si="18"/>
        <v>110</v>
      </c>
      <c r="M132" s="85"/>
      <c r="N132" s="85"/>
      <c r="O132" s="86"/>
      <c r="P132" s="87"/>
      <c r="S132" s="2">
        <f t="shared" si="19"/>
        <v>110</v>
      </c>
      <c r="T132" s="24">
        <f t="shared" si="33"/>
        <v>45628</v>
      </c>
      <c r="U132" s="44"/>
      <c r="V132" s="44"/>
      <c r="W132" s="45"/>
      <c r="X132" s="45"/>
      <c r="Y132" s="45"/>
      <c r="Z132" s="45"/>
      <c r="AA132" s="45"/>
      <c r="AB132" s="88" t="str">
        <f t="shared" si="20"/>
        <v/>
      </c>
      <c r="AC132" s="88" t="str">
        <f t="shared" si="21"/>
        <v/>
      </c>
      <c r="AD132" s="88" t="str">
        <f t="shared" si="22"/>
        <v/>
      </c>
      <c r="AE132" s="88" t="str">
        <f t="shared" si="23"/>
        <v/>
      </c>
      <c r="AF132" s="88" t="str">
        <f t="shared" si="24"/>
        <v/>
      </c>
      <c r="AG132" s="88" t="str">
        <f t="shared" si="25"/>
        <v/>
      </c>
      <c r="AH132" s="88" t="str">
        <f t="shared" si="26"/>
        <v/>
      </c>
      <c r="AI132" s="88" t="str">
        <f t="shared" si="27"/>
        <v/>
      </c>
      <c r="AJ132" s="88" t="str">
        <f t="shared" si="28"/>
        <v/>
      </c>
      <c r="AK132" s="88" t="str">
        <f t="shared" si="29"/>
        <v/>
      </c>
      <c r="AL132" s="88" t="str">
        <f t="shared" si="30"/>
        <v/>
      </c>
      <c r="AM132" s="88" t="str">
        <f t="shared" si="31"/>
        <v/>
      </c>
      <c r="AN132" s="70">
        <f t="shared" si="32"/>
        <v>0</v>
      </c>
    </row>
    <row r="133" spans="4:40" x14ac:dyDescent="0.25">
      <c r="D133" s="31">
        <v>111</v>
      </c>
      <c r="E133" s="79"/>
      <c r="F133" s="82"/>
      <c r="G133" s="82"/>
      <c r="H133" s="82"/>
      <c r="L133" s="97">
        <f t="shared" si="18"/>
        <v>111</v>
      </c>
      <c r="M133" s="85"/>
      <c r="N133" s="85"/>
      <c r="O133" s="86"/>
      <c r="P133" s="87"/>
      <c r="S133" s="2">
        <f t="shared" si="19"/>
        <v>111</v>
      </c>
      <c r="T133" s="24">
        <f t="shared" si="33"/>
        <v>45628</v>
      </c>
      <c r="U133" s="44"/>
      <c r="V133" s="44"/>
      <c r="W133" s="45"/>
      <c r="X133" s="45"/>
      <c r="Y133" s="45"/>
      <c r="Z133" s="45"/>
      <c r="AA133" s="45"/>
      <c r="AB133" s="88" t="str">
        <f t="shared" si="20"/>
        <v/>
      </c>
      <c r="AC133" s="88" t="str">
        <f t="shared" si="21"/>
        <v/>
      </c>
      <c r="AD133" s="88" t="str">
        <f t="shared" si="22"/>
        <v/>
      </c>
      <c r="AE133" s="88" t="str">
        <f t="shared" si="23"/>
        <v/>
      </c>
      <c r="AF133" s="88" t="str">
        <f t="shared" si="24"/>
        <v/>
      </c>
      <c r="AG133" s="88" t="str">
        <f t="shared" si="25"/>
        <v/>
      </c>
      <c r="AH133" s="88" t="str">
        <f t="shared" si="26"/>
        <v/>
      </c>
      <c r="AI133" s="88" t="str">
        <f t="shared" si="27"/>
        <v/>
      </c>
      <c r="AJ133" s="88" t="str">
        <f t="shared" si="28"/>
        <v/>
      </c>
      <c r="AK133" s="88" t="str">
        <f t="shared" si="29"/>
        <v/>
      </c>
      <c r="AL133" s="88" t="str">
        <f t="shared" si="30"/>
        <v/>
      </c>
      <c r="AM133" s="88" t="str">
        <f t="shared" si="31"/>
        <v/>
      </c>
      <c r="AN133" s="70">
        <f t="shared" si="32"/>
        <v>0</v>
      </c>
    </row>
    <row r="134" spans="4:40" x14ac:dyDescent="0.25">
      <c r="D134" s="31">
        <v>112</v>
      </c>
      <c r="E134" s="79"/>
      <c r="F134" s="82"/>
      <c r="G134" s="82"/>
      <c r="H134" s="82"/>
      <c r="L134" s="97">
        <f t="shared" si="18"/>
        <v>112</v>
      </c>
      <c r="M134" s="85"/>
      <c r="N134" s="85"/>
      <c r="O134" s="86"/>
      <c r="P134" s="87"/>
      <c r="S134" s="2">
        <f t="shared" si="19"/>
        <v>112</v>
      </c>
      <c r="T134" s="24">
        <f t="shared" si="33"/>
        <v>45628</v>
      </c>
      <c r="U134" s="44"/>
      <c r="V134" s="44"/>
      <c r="W134" s="45"/>
      <c r="X134" s="45"/>
      <c r="Y134" s="45"/>
      <c r="Z134" s="45"/>
      <c r="AA134" s="45"/>
      <c r="AB134" s="88" t="str">
        <f t="shared" si="20"/>
        <v/>
      </c>
      <c r="AC134" s="88" t="str">
        <f t="shared" si="21"/>
        <v/>
      </c>
      <c r="AD134" s="88" t="str">
        <f t="shared" si="22"/>
        <v/>
      </c>
      <c r="AE134" s="88" t="str">
        <f t="shared" si="23"/>
        <v/>
      </c>
      <c r="AF134" s="88" t="str">
        <f t="shared" si="24"/>
        <v/>
      </c>
      <c r="AG134" s="88" t="str">
        <f t="shared" si="25"/>
        <v/>
      </c>
      <c r="AH134" s="88" t="str">
        <f t="shared" si="26"/>
        <v/>
      </c>
      <c r="AI134" s="88" t="str">
        <f t="shared" si="27"/>
        <v/>
      </c>
      <c r="AJ134" s="88" t="str">
        <f t="shared" si="28"/>
        <v/>
      </c>
      <c r="AK134" s="88" t="str">
        <f t="shared" si="29"/>
        <v/>
      </c>
      <c r="AL134" s="88" t="str">
        <f t="shared" si="30"/>
        <v/>
      </c>
      <c r="AM134" s="88" t="str">
        <f t="shared" si="31"/>
        <v/>
      </c>
      <c r="AN134" s="70">
        <f t="shared" si="32"/>
        <v>0</v>
      </c>
    </row>
    <row r="135" spans="4:40" x14ac:dyDescent="0.25">
      <c r="D135" s="31">
        <v>113</v>
      </c>
      <c r="E135" s="79"/>
      <c r="F135" s="82"/>
      <c r="G135" s="82"/>
      <c r="H135" s="82"/>
      <c r="L135" s="97">
        <f t="shared" si="18"/>
        <v>113</v>
      </c>
      <c r="M135" s="85"/>
      <c r="N135" s="85"/>
      <c r="O135" s="86"/>
      <c r="P135" s="87"/>
      <c r="S135" s="2">
        <f t="shared" si="19"/>
        <v>113</v>
      </c>
      <c r="T135" s="24">
        <f t="shared" si="33"/>
        <v>45628</v>
      </c>
      <c r="U135" s="44"/>
      <c r="V135" s="44"/>
      <c r="W135" s="45"/>
      <c r="X135" s="45"/>
      <c r="Y135" s="45"/>
      <c r="Z135" s="45"/>
      <c r="AA135" s="45"/>
      <c r="AB135" s="88" t="str">
        <f t="shared" si="20"/>
        <v/>
      </c>
      <c r="AC135" s="88" t="str">
        <f t="shared" si="21"/>
        <v/>
      </c>
      <c r="AD135" s="88" t="str">
        <f t="shared" si="22"/>
        <v/>
      </c>
      <c r="AE135" s="88" t="str">
        <f t="shared" si="23"/>
        <v/>
      </c>
      <c r="AF135" s="88" t="str">
        <f t="shared" si="24"/>
        <v/>
      </c>
      <c r="AG135" s="88" t="str">
        <f t="shared" si="25"/>
        <v/>
      </c>
      <c r="AH135" s="88" t="str">
        <f t="shared" si="26"/>
        <v/>
      </c>
      <c r="AI135" s="88" t="str">
        <f t="shared" si="27"/>
        <v/>
      </c>
      <c r="AJ135" s="88" t="str">
        <f t="shared" si="28"/>
        <v/>
      </c>
      <c r="AK135" s="88" t="str">
        <f t="shared" si="29"/>
        <v/>
      </c>
      <c r="AL135" s="88" t="str">
        <f t="shared" si="30"/>
        <v/>
      </c>
      <c r="AM135" s="88" t="str">
        <f t="shared" si="31"/>
        <v/>
      </c>
      <c r="AN135" s="70">
        <f t="shared" si="32"/>
        <v>0</v>
      </c>
    </row>
    <row r="136" spans="4:40" x14ac:dyDescent="0.25">
      <c r="D136" s="31">
        <v>114</v>
      </c>
      <c r="E136" s="79"/>
      <c r="F136" s="82"/>
      <c r="G136" s="82"/>
      <c r="H136" s="82"/>
      <c r="L136" s="97">
        <f t="shared" si="18"/>
        <v>114</v>
      </c>
      <c r="M136" s="85"/>
      <c r="N136" s="85"/>
      <c r="O136" s="86"/>
      <c r="P136" s="87"/>
      <c r="S136" s="2">
        <f t="shared" si="19"/>
        <v>114</v>
      </c>
      <c r="T136" s="24">
        <f t="shared" si="33"/>
        <v>45628</v>
      </c>
      <c r="U136" s="44"/>
      <c r="V136" s="44"/>
      <c r="W136" s="45"/>
      <c r="X136" s="45"/>
      <c r="Y136" s="45"/>
      <c r="Z136" s="45"/>
      <c r="AA136" s="45"/>
      <c r="AB136" s="88" t="str">
        <f t="shared" si="20"/>
        <v/>
      </c>
      <c r="AC136" s="88" t="str">
        <f t="shared" si="21"/>
        <v/>
      </c>
      <c r="AD136" s="88" t="str">
        <f t="shared" si="22"/>
        <v/>
      </c>
      <c r="AE136" s="88" t="str">
        <f t="shared" si="23"/>
        <v/>
      </c>
      <c r="AF136" s="88" t="str">
        <f t="shared" si="24"/>
        <v/>
      </c>
      <c r="AG136" s="88" t="str">
        <f t="shared" si="25"/>
        <v/>
      </c>
      <c r="AH136" s="88" t="str">
        <f t="shared" si="26"/>
        <v/>
      </c>
      <c r="AI136" s="88" t="str">
        <f t="shared" si="27"/>
        <v/>
      </c>
      <c r="AJ136" s="88" t="str">
        <f t="shared" si="28"/>
        <v/>
      </c>
      <c r="AK136" s="88" t="str">
        <f t="shared" si="29"/>
        <v/>
      </c>
      <c r="AL136" s="88" t="str">
        <f t="shared" si="30"/>
        <v/>
      </c>
      <c r="AM136" s="88" t="str">
        <f t="shared" si="31"/>
        <v/>
      </c>
      <c r="AN136" s="70">
        <f t="shared" si="32"/>
        <v>0</v>
      </c>
    </row>
    <row r="137" spans="4:40" x14ac:dyDescent="0.25">
      <c r="D137" s="31">
        <v>115</v>
      </c>
      <c r="E137" s="79"/>
      <c r="F137" s="82"/>
      <c r="G137" s="82"/>
      <c r="H137" s="82"/>
      <c r="L137" s="97">
        <f t="shared" si="18"/>
        <v>115</v>
      </c>
      <c r="M137" s="85"/>
      <c r="N137" s="85"/>
      <c r="O137" s="86"/>
      <c r="P137" s="87"/>
      <c r="S137" s="2">
        <f t="shared" si="19"/>
        <v>115</v>
      </c>
      <c r="T137" s="24">
        <f t="shared" si="33"/>
        <v>45628</v>
      </c>
      <c r="U137" s="44"/>
      <c r="V137" s="44"/>
      <c r="W137" s="45"/>
      <c r="X137" s="45"/>
      <c r="Y137" s="45"/>
      <c r="Z137" s="45"/>
      <c r="AA137" s="45"/>
      <c r="AB137" s="88" t="str">
        <f t="shared" si="20"/>
        <v/>
      </c>
      <c r="AC137" s="88" t="str">
        <f t="shared" si="21"/>
        <v/>
      </c>
      <c r="AD137" s="88" t="str">
        <f t="shared" si="22"/>
        <v/>
      </c>
      <c r="AE137" s="88" t="str">
        <f t="shared" si="23"/>
        <v/>
      </c>
      <c r="AF137" s="88" t="str">
        <f t="shared" si="24"/>
        <v/>
      </c>
      <c r="AG137" s="88" t="str">
        <f t="shared" si="25"/>
        <v/>
      </c>
      <c r="AH137" s="88" t="str">
        <f t="shared" si="26"/>
        <v/>
      </c>
      <c r="AI137" s="88" t="str">
        <f t="shared" si="27"/>
        <v/>
      </c>
      <c r="AJ137" s="88" t="str">
        <f t="shared" si="28"/>
        <v/>
      </c>
      <c r="AK137" s="88" t="str">
        <f t="shared" si="29"/>
        <v/>
      </c>
      <c r="AL137" s="88" t="str">
        <f t="shared" si="30"/>
        <v/>
      </c>
      <c r="AM137" s="88" t="str">
        <f t="shared" si="31"/>
        <v/>
      </c>
      <c r="AN137" s="70">
        <f t="shared" si="32"/>
        <v>0</v>
      </c>
    </row>
    <row r="138" spans="4:40" x14ac:dyDescent="0.25">
      <c r="D138" s="31">
        <v>116</v>
      </c>
      <c r="E138" s="79"/>
      <c r="F138" s="82"/>
      <c r="G138" s="82"/>
      <c r="H138" s="82"/>
      <c r="L138" s="97">
        <f t="shared" si="18"/>
        <v>116</v>
      </c>
      <c r="M138" s="85"/>
      <c r="N138" s="85"/>
      <c r="O138" s="86"/>
      <c r="P138" s="87"/>
      <c r="S138" s="2">
        <f t="shared" si="19"/>
        <v>116</v>
      </c>
      <c r="T138" s="24">
        <f t="shared" si="33"/>
        <v>45628</v>
      </c>
      <c r="U138" s="44"/>
      <c r="V138" s="44"/>
      <c r="W138" s="45"/>
      <c r="X138" s="45"/>
      <c r="Y138" s="45"/>
      <c r="Z138" s="45"/>
      <c r="AA138" s="45"/>
      <c r="AB138" s="88" t="str">
        <f t="shared" si="20"/>
        <v/>
      </c>
      <c r="AC138" s="88" t="str">
        <f t="shared" si="21"/>
        <v/>
      </c>
      <c r="AD138" s="88" t="str">
        <f t="shared" si="22"/>
        <v/>
      </c>
      <c r="AE138" s="88" t="str">
        <f t="shared" si="23"/>
        <v/>
      </c>
      <c r="AF138" s="88" t="str">
        <f t="shared" si="24"/>
        <v/>
      </c>
      <c r="AG138" s="88" t="str">
        <f t="shared" si="25"/>
        <v/>
      </c>
      <c r="AH138" s="88" t="str">
        <f t="shared" si="26"/>
        <v/>
      </c>
      <c r="AI138" s="88" t="str">
        <f t="shared" si="27"/>
        <v/>
      </c>
      <c r="AJ138" s="88" t="str">
        <f t="shared" si="28"/>
        <v/>
      </c>
      <c r="AK138" s="88" t="str">
        <f t="shared" si="29"/>
        <v/>
      </c>
      <c r="AL138" s="88" t="str">
        <f t="shared" si="30"/>
        <v/>
      </c>
      <c r="AM138" s="88" t="str">
        <f t="shared" si="31"/>
        <v/>
      </c>
      <c r="AN138" s="70">
        <f t="shared" si="32"/>
        <v>0</v>
      </c>
    </row>
    <row r="139" spans="4:40" x14ac:dyDescent="0.25">
      <c r="D139" s="31">
        <v>117</v>
      </c>
      <c r="E139" s="79"/>
      <c r="F139" s="82"/>
      <c r="G139" s="82"/>
      <c r="H139" s="82"/>
      <c r="L139" s="97">
        <f t="shared" si="18"/>
        <v>117</v>
      </c>
      <c r="M139" s="85"/>
      <c r="N139" s="85"/>
      <c r="O139" s="86"/>
      <c r="P139" s="87"/>
      <c r="S139" s="2">
        <f t="shared" si="19"/>
        <v>117</v>
      </c>
      <c r="T139" s="24">
        <f t="shared" si="33"/>
        <v>45628</v>
      </c>
      <c r="U139" s="44"/>
      <c r="V139" s="44"/>
      <c r="W139" s="45"/>
      <c r="X139" s="45"/>
      <c r="Y139" s="45"/>
      <c r="Z139" s="45"/>
      <c r="AA139" s="45"/>
      <c r="AB139" s="88" t="str">
        <f t="shared" si="20"/>
        <v/>
      </c>
      <c r="AC139" s="88" t="str">
        <f t="shared" si="21"/>
        <v/>
      </c>
      <c r="AD139" s="88" t="str">
        <f t="shared" si="22"/>
        <v/>
      </c>
      <c r="AE139" s="88" t="str">
        <f t="shared" si="23"/>
        <v/>
      </c>
      <c r="AF139" s="88" t="str">
        <f t="shared" si="24"/>
        <v/>
      </c>
      <c r="AG139" s="88" t="str">
        <f t="shared" si="25"/>
        <v/>
      </c>
      <c r="AH139" s="88" t="str">
        <f t="shared" si="26"/>
        <v/>
      </c>
      <c r="AI139" s="88" t="str">
        <f t="shared" si="27"/>
        <v/>
      </c>
      <c r="AJ139" s="88" t="str">
        <f t="shared" si="28"/>
        <v/>
      </c>
      <c r="AK139" s="88" t="str">
        <f t="shared" si="29"/>
        <v/>
      </c>
      <c r="AL139" s="88" t="str">
        <f t="shared" si="30"/>
        <v/>
      </c>
      <c r="AM139" s="88" t="str">
        <f t="shared" si="31"/>
        <v/>
      </c>
      <c r="AN139" s="70">
        <f t="shared" si="32"/>
        <v>0</v>
      </c>
    </row>
    <row r="140" spans="4:40" x14ac:dyDescent="0.25">
      <c r="D140" s="31">
        <v>118</v>
      </c>
      <c r="E140" s="79"/>
      <c r="F140" s="82"/>
      <c r="G140" s="82"/>
      <c r="H140" s="82"/>
      <c r="L140" s="97">
        <f t="shared" si="18"/>
        <v>118</v>
      </c>
      <c r="M140" s="85"/>
      <c r="N140" s="85"/>
      <c r="O140" s="86"/>
      <c r="P140" s="87"/>
      <c r="S140" s="2">
        <f t="shared" si="19"/>
        <v>118</v>
      </c>
      <c r="T140" s="24">
        <f t="shared" si="33"/>
        <v>45628</v>
      </c>
      <c r="U140" s="44"/>
      <c r="V140" s="44"/>
      <c r="W140" s="45"/>
      <c r="X140" s="45"/>
      <c r="Y140" s="45"/>
      <c r="Z140" s="45"/>
      <c r="AA140" s="45"/>
      <c r="AB140" s="88" t="str">
        <f t="shared" si="20"/>
        <v/>
      </c>
      <c r="AC140" s="88" t="str">
        <f t="shared" si="21"/>
        <v/>
      </c>
      <c r="AD140" s="88" t="str">
        <f t="shared" si="22"/>
        <v/>
      </c>
      <c r="AE140" s="88" t="str">
        <f t="shared" si="23"/>
        <v/>
      </c>
      <c r="AF140" s="88" t="str">
        <f t="shared" si="24"/>
        <v/>
      </c>
      <c r="AG140" s="88" t="str">
        <f t="shared" si="25"/>
        <v/>
      </c>
      <c r="AH140" s="88" t="str">
        <f t="shared" si="26"/>
        <v/>
      </c>
      <c r="AI140" s="88" t="str">
        <f t="shared" si="27"/>
        <v/>
      </c>
      <c r="AJ140" s="88" t="str">
        <f t="shared" si="28"/>
        <v/>
      </c>
      <c r="AK140" s="88" t="str">
        <f t="shared" si="29"/>
        <v/>
      </c>
      <c r="AL140" s="88" t="str">
        <f t="shared" si="30"/>
        <v/>
      </c>
      <c r="AM140" s="88" t="str">
        <f t="shared" si="31"/>
        <v/>
      </c>
      <c r="AN140" s="70">
        <f t="shared" si="32"/>
        <v>0</v>
      </c>
    </row>
    <row r="141" spans="4:40" x14ac:dyDescent="0.25">
      <c r="D141" s="31">
        <v>119</v>
      </c>
      <c r="E141" s="79"/>
      <c r="F141" s="82"/>
      <c r="G141" s="82"/>
      <c r="H141" s="82"/>
      <c r="L141" s="97">
        <f t="shared" si="18"/>
        <v>119</v>
      </c>
      <c r="M141" s="85"/>
      <c r="N141" s="85"/>
      <c r="O141" s="86"/>
      <c r="P141" s="87"/>
      <c r="S141" s="2">
        <f t="shared" si="19"/>
        <v>119</v>
      </c>
      <c r="T141" s="24">
        <f t="shared" si="33"/>
        <v>45628</v>
      </c>
      <c r="U141" s="44"/>
      <c r="V141" s="44"/>
      <c r="W141" s="45"/>
      <c r="X141" s="45"/>
      <c r="Y141" s="45"/>
      <c r="Z141" s="45"/>
      <c r="AA141" s="45"/>
      <c r="AB141" s="88" t="str">
        <f t="shared" si="20"/>
        <v/>
      </c>
      <c r="AC141" s="88" t="str">
        <f t="shared" si="21"/>
        <v/>
      </c>
      <c r="AD141" s="88" t="str">
        <f t="shared" si="22"/>
        <v/>
      </c>
      <c r="AE141" s="88" t="str">
        <f t="shared" si="23"/>
        <v/>
      </c>
      <c r="AF141" s="88" t="str">
        <f t="shared" si="24"/>
        <v/>
      </c>
      <c r="AG141" s="88" t="str">
        <f t="shared" si="25"/>
        <v/>
      </c>
      <c r="AH141" s="88" t="str">
        <f t="shared" si="26"/>
        <v/>
      </c>
      <c r="AI141" s="88" t="str">
        <f t="shared" si="27"/>
        <v/>
      </c>
      <c r="AJ141" s="88" t="str">
        <f t="shared" si="28"/>
        <v/>
      </c>
      <c r="AK141" s="88" t="str">
        <f t="shared" si="29"/>
        <v/>
      </c>
      <c r="AL141" s="88" t="str">
        <f t="shared" si="30"/>
        <v/>
      </c>
      <c r="AM141" s="88" t="str">
        <f t="shared" si="31"/>
        <v/>
      </c>
      <c r="AN141" s="70">
        <f t="shared" si="32"/>
        <v>0</v>
      </c>
    </row>
    <row r="142" spans="4:40" x14ac:dyDescent="0.25">
      <c r="D142" s="31">
        <v>120</v>
      </c>
      <c r="E142" s="79"/>
      <c r="F142" s="82"/>
      <c r="G142" s="82"/>
      <c r="H142" s="82"/>
      <c r="L142" s="97">
        <f t="shared" si="18"/>
        <v>120</v>
      </c>
      <c r="M142" s="85"/>
      <c r="N142" s="85"/>
      <c r="O142" s="86"/>
      <c r="P142" s="87"/>
      <c r="S142" s="2">
        <f t="shared" si="19"/>
        <v>120</v>
      </c>
      <c r="T142" s="24">
        <f t="shared" si="33"/>
        <v>45628</v>
      </c>
      <c r="U142" s="44"/>
      <c r="V142" s="44"/>
      <c r="W142" s="45"/>
      <c r="X142" s="45"/>
      <c r="Y142" s="45"/>
      <c r="Z142" s="45"/>
      <c r="AA142" s="45"/>
      <c r="AB142" s="88" t="str">
        <f t="shared" si="20"/>
        <v/>
      </c>
      <c r="AC142" s="88" t="str">
        <f t="shared" si="21"/>
        <v/>
      </c>
      <c r="AD142" s="88" t="str">
        <f t="shared" si="22"/>
        <v/>
      </c>
      <c r="AE142" s="88" t="str">
        <f t="shared" si="23"/>
        <v/>
      </c>
      <c r="AF142" s="88" t="str">
        <f t="shared" si="24"/>
        <v/>
      </c>
      <c r="AG142" s="88" t="str">
        <f t="shared" si="25"/>
        <v/>
      </c>
      <c r="AH142" s="88" t="str">
        <f t="shared" si="26"/>
        <v/>
      </c>
      <c r="AI142" s="88" t="str">
        <f t="shared" si="27"/>
        <v/>
      </c>
      <c r="AJ142" s="88" t="str">
        <f t="shared" si="28"/>
        <v/>
      </c>
      <c r="AK142" s="88" t="str">
        <f t="shared" si="29"/>
        <v/>
      </c>
      <c r="AL142" s="88" t="str">
        <f t="shared" si="30"/>
        <v/>
      </c>
      <c r="AM142" s="88" t="str">
        <f t="shared" si="31"/>
        <v/>
      </c>
      <c r="AN142" s="70">
        <f t="shared" si="32"/>
        <v>0</v>
      </c>
    </row>
    <row r="143" spans="4:40" x14ac:dyDescent="0.25">
      <c r="D143" s="31">
        <v>121</v>
      </c>
      <c r="E143" s="79"/>
      <c r="F143" s="82"/>
      <c r="G143" s="82"/>
      <c r="H143" s="82"/>
      <c r="L143" s="97">
        <f t="shared" si="18"/>
        <v>121</v>
      </c>
      <c r="M143" s="85"/>
      <c r="N143" s="85"/>
      <c r="O143" s="86"/>
      <c r="P143" s="87"/>
      <c r="S143" s="2">
        <f t="shared" si="19"/>
        <v>121</v>
      </c>
      <c r="T143" s="24">
        <f t="shared" si="33"/>
        <v>45628</v>
      </c>
      <c r="U143" s="44"/>
      <c r="V143" s="44"/>
      <c r="W143" s="45"/>
      <c r="X143" s="45"/>
      <c r="Y143" s="45"/>
      <c r="Z143" s="45"/>
      <c r="AA143" s="45"/>
      <c r="AB143" s="88" t="str">
        <f t="shared" si="20"/>
        <v/>
      </c>
      <c r="AC143" s="88" t="str">
        <f t="shared" si="21"/>
        <v/>
      </c>
      <c r="AD143" s="88" t="str">
        <f t="shared" si="22"/>
        <v/>
      </c>
      <c r="AE143" s="88" t="str">
        <f t="shared" si="23"/>
        <v/>
      </c>
      <c r="AF143" s="88" t="str">
        <f t="shared" si="24"/>
        <v/>
      </c>
      <c r="AG143" s="88" t="str">
        <f t="shared" si="25"/>
        <v/>
      </c>
      <c r="AH143" s="88" t="str">
        <f t="shared" si="26"/>
        <v/>
      </c>
      <c r="AI143" s="88" t="str">
        <f t="shared" si="27"/>
        <v/>
      </c>
      <c r="AJ143" s="88" t="str">
        <f t="shared" si="28"/>
        <v/>
      </c>
      <c r="AK143" s="88" t="str">
        <f t="shared" si="29"/>
        <v/>
      </c>
      <c r="AL143" s="88" t="str">
        <f t="shared" si="30"/>
        <v/>
      </c>
      <c r="AM143" s="88" t="str">
        <f t="shared" si="31"/>
        <v/>
      </c>
      <c r="AN143" s="70">
        <f t="shared" si="32"/>
        <v>0</v>
      </c>
    </row>
    <row r="144" spans="4:40" x14ac:dyDescent="0.25">
      <c r="D144" s="31">
        <v>122</v>
      </c>
      <c r="E144" s="79"/>
      <c r="F144" s="82"/>
      <c r="G144" s="82"/>
      <c r="H144" s="82"/>
      <c r="L144" s="97">
        <f t="shared" si="18"/>
        <v>122</v>
      </c>
      <c r="M144" s="85"/>
      <c r="N144" s="85"/>
      <c r="O144" s="86"/>
      <c r="P144" s="87"/>
      <c r="S144" s="2">
        <f t="shared" si="19"/>
        <v>122</v>
      </c>
      <c r="T144" s="24">
        <f t="shared" si="33"/>
        <v>45628</v>
      </c>
      <c r="U144" s="44"/>
      <c r="V144" s="44"/>
      <c r="W144" s="45"/>
      <c r="X144" s="45"/>
      <c r="Y144" s="45"/>
      <c r="Z144" s="45"/>
      <c r="AA144" s="45"/>
      <c r="AB144" s="88" t="str">
        <f t="shared" si="20"/>
        <v/>
      </c>
      <c r="AC144" s="88" t="str">
        <f t="shared" si="21"/>
        <v/>
      </c>
      <c r="AD144" s="88" t="str">
        <f t="shared" si="22"/>
        <v/>
      </c>
      <c r="AE144" s="88" t="str">
        <f t="shared" si="23"/>
        <v/>
      </c>
      <c r="AF144" s="88" t="str">
        <f t="shared" si="24"/>
        <v/>
      </c>
      <c r="AG144" s="88" t="str">
        <f t="shared" si="25"/>
        <v/>
      </c>
      <c r="AH144" s="88" t="str">
        <f t="shared" si="26"/>
        <v/>
      </c>
      <c r="AI144" s="88" t="str">
        <f t="shared" si="27"/>
        <v/>
      </c>
      <c r="AJ144" s="88" t="str">
        <f t="shared" si="28"/>
        <v/>
      </c>
      <c r="AK144" s="88" t="str">
        <f t="shared" si="29"/>
        <v/>
      </c>
      <c r="AL144" s="88" t="str">
        <f t="shared" si="30"/>
        <v/>
      </c>
      <c r="AM144" s="88" t="str">
        <f t="shared" si="31"/>
        <v/>
      </c>
      <c r="AN144" s="70">
        <f t="shared" si="32"/>
        <v>0</v>
      </c>
    </row>
    <row r="145" spans="4:40" x14ac:dyDescent="0.25">
      <c r="D145" s="31">
        <v>123</v>
      </c>
      <c r="E145" s="79"/>
      <c r="F145" s="82"/>
      <c r="G145" s="82"/>
      <c r="H145" s="82"/>
      <c r="L145" s="97">
        <f t="shared" si="18"/>
        <v>123</v>
      </c>
      <c r="M145" s="85"/>
      <c r="N145" s="85"/>
      <c r="O145" s="86"/>
      <c r="P145" s="87"/>
      <c r="S145" s="2">
        <f t="shared" si="19"/>
        <v>123</v>
      </c>
      <c r="T145" s="24">
        <f t="shared" si="33"/>
        <v>45628</v>
      </c>
      <c r="U145" s="44"/>
      <c r="V145" s="44"/>
      <c r="W145" s="45"/>
      <c r="X145" s="45"/>
      <c r="Y145" s="45"/>
      <c r="Z145" s="45"/>
      <c r="AA145" s="45"/>
      <c r="AB145" s="88" t="str">
        <f t="shared" si="20"/>
        <v/>
      </c>
      <c r="AC145" s="88" t="str">
        <f t="shared" si="21"/>
        <v/>
      </c>
      <c r="AD145" s="88" t="str">
        <f t="shared" si="22"/>
        <v/>
      </c>
      <c r="AE145" s="88" t="str">
        <f t="shared" si="23"/>
        <v/>
      </c>
      <c r="AF145" s="88" t="str">
        <f t="shared" si="24"/>
        <v/>
      </c>
      <c r="AG145" s="88" t="str">
        <f t="shared" si="25"/>
        <v/>
      </c>
      <c r="AH145" s="88" t="str">
        <f t="shared" si="26"/>
        <v/>
      </c>
      <c r="AI145" s="88" t="str">
        <f t="shared" si="27"/>
        <v/>
      </c>
      <c r="AJ145" s="88" t="str">
        <f t="shared" si="28"/>
        <v/>
      </c>
      <c r="AK145" s="88" t="str">
        <f t="shared" si="29"/>
        <v/>
      </c>
      <c r="AL145" s="88" t="str">
        <f t="shared" si="30"/>
        <v/>
      </c>
      <c r="AM145" s="88" t="str">
        <f t="shared" si="31"/>
        <v/>
      </c>
      <c r="AN145" s="70">
        <f t="shared" si="32"/>
        <v>0</v>
      </c>
    </row>
    <row r="146" spans="4:40" x14ac:dyDescent="0.25">
      <c r="D146" s="31">
        <v>124</v>
      </c>
      <c r="E146" s="79"/>
      <c r="F146" s="82"/>
      <c r="G146" s="82"/>
      <c r="H146" s="82"/>
      <c r="L146" s="97">
        <f t="shared" si="18"/>
        <v>124</v>
      </c>
      <c r="M146" s="85"/>
      <c r="N146" s="85"/>
      <c r="O146" s="86"/>
      <c r="P146" s="87"/>
      <c r="S146" s="2">
        <f t="shared" si="19"/>
        <v>124</v>
      </c>
      <c r="T146" s="24">
        <f t="shared" si="33"/>
        <v>45628</v>
      </c>
      <c r="U146" s="44"/>
      <c r="V146" s="44"/>
      <c r="W146" s="45"/>
      <c r="X146" s="45"/>
      <c r="Y146" s="45"/>
      <c r="Z146" s="45"/>
      <c r="AA146" s="45"/>
      <c r="AB146" s="88" t="str">
        <f t="shared" si="20"/>
        <v/>
      </c>
      <c r="AC146" s="88" t="str">
        <f t="shared" si="21"/>
        <v/>
      </c>
      <c r="AD146" s="88" t="str">
        <f t="shared" si="22"/>
        <v/>
      </c>
      <c r="AE146" s="88" t="str">
        <f t="shared" si="23"/>
        <v/>
      </c>
      <c r="AF146" s="88" t="str">
        <f t="shared" si="24"/>
        <v/>
      </c>
      <c r="AG146" s="88" t="str">
        <f t="shared" si="25"/>
        <v/>
      </c>
      <c r="AH146" s="88" t="str">
        <f t="shared" si="26"/>
        <v/>
      </c>
      <c r="AI146" s="88" t="str">
        <f t="shared" si="27"/>
        <v/>
      </c>
      <c r="AJ146" s="88" t="str">
        <f t="shared" si="28"/>
        <v/>
      </c>
      <c r="AK146" s="88" t="str">
        <f t="shared" si="29"/>
        <v/>
      </c>
      <c r="AL146" s="88" t="str">
        <f t="shared" si="30"/>
        <v/>
      </c>
      <c r="AM146" s="88" t="str">
        <f t="shared" si="31"/>
        <v/>
      </c>
      <c r="AN146" s="70">
        <f t="shared" si="32"/>
        <v>0</v>
      </c>
    </row>
    <row r="147" spans="4:40" x14ac:dyDescent="0.25">
      <c r="D147" s="31">
        <v>125</v>
      </c>
      <c r="E147" s="79"/>
      <c r="F147" s="82"/>
      <c r="G147" s="82"/>
      <c r="H147" s="82"/>
      <c r="L147" s="97">
        <f t="shared" si="18"/>
        <v>125</v>
      </c>
      <c r="M147" s="85"/>
      <c r="N147" s="85"/>
      <c r="O147" s="86"/>
      <c r="P147" s="87"/>
      <c r="S147" s="2">
        <f t="shared" si="19"/>
        <v>125</v>
      </c>
      <c r="T147" s="24">
        <f t="shared" si="33"/>
        <v>45628</v>
      </c>
      <c r="U147" s="44"/>
      <c r="V147" s="44"/>
      <c r="W147" s="45"/>
      <c r="X147" s="45"/>
      <c r="Y147" s="45"/>
      <c r="Z147" s="45"/>
      <c r="AA147" s="45"/>
      <c r="AB147" s="88" t="str">
        <f t="shared" si="20"/>
        <v/>
      </c>
      <c r="AC147" s="88" t="str">
        <f t="shared" si="21"/>
        <v/>
      </c>
      <c r="AD147" s="88" t="str">
        <f t="shared" si="22"/>
        <v/>
      </c>
      <c r="AE147" s="88" t="str">
        <f t="shared" si="23"/>
        <v/>
      </c>
      <c r="AF147" s="88" t="str">
        <f t="shared" si="24"/>
        <v/>
      </c>
      <c r="AG147" s="88" t="str">
        <f t="shared" si="25"/>
        <v/>
      </c>
      <c r="AH147" s="88" t="str">
        <f t="shared" si="26"/>
        <v/>
      </c>
      <c r="AI147" s="88" t="str">
        <f t="shared" si="27"/>
        <v/>
      </c>
      <c r="AJ147" s="88" t="str">
        <f t="shared" si="28"/>
        <v/>
      </c>
      <c r="AK147" s="88" t="str">
        <f t="shared" si="29"/>
        <v/>
      </c>
      <c r="AL147" s="88" t="str">
        <f t="shared" si="30"/>
        <v/>
      </c>
      <c r="AM147" s="88" t="str">
        <f t="shared" si="31"/>
        <v/>
      </c>
      <c r="AN147" s="70">
        <f t="shared" si="32"/>
        <v>0</v>
      </c>
    </row>
    <row r="148" spans="4:40" x14ac:dyDescent="0.25">
      <c r="D148" s="31">
        <v>126</v>
      </c>
      <c r="E148" s="79"/>
      <c r="F148" s="82"/>
      <c r="G148" s="82"/>
      <c r="H148" s="82"/>
      <c r="L148" s="97">
        <f t="shared" si="18"/>
        <v>126</v>
      </c>
      <c r="M148" s="85"/>
      <c r="N148" s="85"/>
      <c r="O148" s="86"/>
      <c r="P148" s="87"/>
      <c r="S148" s="2">
        <f t="shared" si="19"/>
        <v>126</v>
      </c>
      <c r="T148" s="24">
        <f t="shared" si="33"/>
        <v>45628</v>
      </c>
      <c r="U148" s="44"/>
      <c r="V148" s="44"/>
      <c r="W148" s="45"/>
      <c r="X148" s="45"/>
      <c r="Y148" s="45"/>
      <c r="Z148" s="45"/>
      <c r="AA148" s="45"/>
      <c r="AB148" s="88" t="str">
        <f t="shared" si="20"/>
        <v/>
      </c>
      <c r="AC148" s="88" t="str">
        <f t="shared" si="21"/>
        <v/>
      </c>
      <c r="AD148" s="88" t="str">
        <f t="shared" si="22"/>
        <v/>
      </c>
      <c r="AE148" s="88" t="str">
        <f t="shared" si="23"/>
        <v/>
      </c>
      <c r="AF148" s="88" t="str">
        <f t="shared" si="24"/>
        <v/>
      </c>
      <c r="AG148" s="88" t="str">
        <f t="shared" si="25"/>
        <v/>
      </c>
      <c r="AH148" s="88" t="str">
        <f t="shared" si="26"/>
        <v/>
      </c>
      <c r="AI148" s="88" t="str">
        <f t="shared" si="27"/>
        <v/>
      </c>
      <c r="AJ148" s="88" t="str">
        <f t="shared" si="28"/>
        <v/>
      </c>
      <c r="AK148" s="88" t="str">
        <f t="shared" si="29"/>
        <v/>
      </c>
      <c r="AL148" s="88" t="str">
        <f t="shared" si="30"/>
        <v/>
      </c>
      <c r="AM148" s="88" t="str">
        <f t="shared" si="31"/>
        <v/>
      </c>
      <c r="AN148" s="70">
        <f t="shared" si="32"/>
        <v>0</v>
      </c>
    </row>
    <row r="149" spans="4:40" x14ac:dyDescent="0.25">
      <c r="D149" s="31">
        <v>127</v>
      </c>
      <c r="E149" s="79"/>
      <c r="F149" s="82"/>
      <c r="G149" s="82"/>
      <c r="H149" s="82"/>
      <c r="L149" s="97">
        <f t="shared" si="18"/>
        <v>127</v>
      </c>
      <c r="M149" s="85"/>
      <c r="N149" s="85"/>
      <c r="O149" s="86"/>
      <c r="P149" s="87"/>
      <c r="S149" s="2">
        <f t="shared" si="19"/>
        <v>127</v>
      </c>
      <c r="T149" s="24">
        <f t="shared" si="33"/>
        <v>45628</v>
      </c>
      <c r="U149" s="44"/>
      <c r="V149" s="44"/>
      <c r="W149" s="45"/>
      <c r="X149" s="45"/>
      <c r="Y149" s="45"/>
      <c r="Z149" s="45"/>
      <c r="AA149" s="45"/>
      <c r="AB149" s="88" t="str">
        <f t="shared" si="20"/>
        <v/>
      </c>
      <c r="AC149" s="88" t="str">
        <f t="shared" si="21"/>
        <v/>
      </c>
      <c r="AD149" s="88" t="str">
        <f t="shared" si="22"/>
        <v/>
      </c>
      <c r="AE149" s="88" t="str">
        <f t="shared" si="23"/>
        <v/>
      </c>
      <c r="AF149" s="88" t="str">
        <f t="shared" si="24"/>
        <v/>
      </c>
      <c r="AG149" s="88" t="str">
        <f t="shared" si="25"/>
        <v/>
      </c>
      <c r="AH149" s="88" t="str">
        <f t="shared" si="26"/>
        <v/>
      </c>
      <c r="AI149" s="88" t="str">
        <f t="shared" si="27"/>
        <v/>
      </c>
      <c r="AJ149" s="88" t="str">
        <f t="shared" si="28"/>
        <v/>
      </c>
      <c r="AK149" s="88" t="str">
        <f t="shared" si="29"/>
        <v/>
      </c>
      <c r="AL149" s="88" t="str">
        <f t="shared" si="30"/>
        <v/>
      </c>
      <c r="AM149" s="88" t="str">
        <f t="shared" si="31"/>
        <v/>
      </c>
      <c r="AN149" s="70">
        <f t="shared" si="32"/>
        <v>0</v>
      </c>
    </row>
    <row r="150" spans="4:40" x14ac:dyDescent="0.25">
      <c r="D150" s="31">
        <v>128</v>
      </c>
      <c r="E150" s="79"/>
      <c r="F150" s="82"/>
      <c r="G150" s="82"/>
      <c r="H150" s="82"/>
      <c r="L150" s="97">
        <f t="shared" si="18"/>
        <v>128</v>
      </c>
      <c r="M150" s="85"/>
      <c r="N150" s="85"/>
      <c r="O150" s="86"/>
      <c r="P150" s="87"/>
      <c r="S150" s="2">
        <f t="shared" si="19"/>
        <v>128</v>
      </c>
      <c r="T150" s="24">
        <f t="shared" si="33"/>
        <v>45628</v>
      </c>
      <c r="U150" s="44"/>
      <c r="V150" s="44"/>
      <c r="W150" s="45"/>
      <c r="X150" s="45"/>
      <c r="Y150" s="45"/>
      <c r="Z150" s="45"/>
      <c r="AA150" s="45"/>
      <c r="AB150" s="88" t="str">
        <f t="shared" si="20"/>
        <v/>
      </c>
      <c r="AC150" s="88" t="str">
        <f t="shared" si="21"/>
        <v/>
      </c>
      <c r="AD150" s="88" t="str">
        <f t="shared" si="22"/>
        <v/>
      </c>
      <c r="AE150" s="88" t="str">
        <f t="shared" si="23"/>
        <v/>
      </c>
      <c r="AF150" s="88" t="str">
        <f t="shared" si="24"/>
        <v/>
      </c>
      <c r="AG150" s="88" t="str">
        <f t="shared" si="25"/>
        <v/>
      </c>
      <c r="AH150" s="88" t="str">
        <f t="shared" si="26"/>
        <v/>
      </c>
      <c r="AI150" s="88" t="str">
        <f t="shared" si="27"/>
        <v/>
      </c>
      <c r="AJ150" s="88" t="str">
        <f t="shared" si="28"/>
        <v/>
      </c>
      <c r="AK150" s="88" t="str">
        <f t="shared" si="29"/>
        <v/>
      </c>
      <c r="AL150" s="88" t="str">
        <f t="shared" si="30"/>
        <v/>
      </c>
      <c r="AM150" s="88" t="str">
        <f t="shared" si="31"/>
        <v/>
      </c>
      <c r="AN150" s="70">
        <f t="shared" si="32"/>
        <v>0</v>
      </c>
    </row>
    <row r="151" spans="4:40" x14ac:dyDescent="0.25">
      <c r="D151" s="31">
        <v>129</v>
      </c>
      <c r="E151" s="79"/>
      <c r="F151" s="82"/>
      <c r="G151" s="82"/>
      <c r="H151" s="82"/>
      <c r="L151" s="97">
        <f t="shared" si="18"/>
        <v>129</v>
      </c>
      <c r="M151" s="85"/>
      <c r="N151" s="85"/>
      <c r="O151" s="86"/>
      <c r="P151" s="87"/>
      <c r="S151" s="2">
        <f t="shared" si="19"/>
        <v>129</v>
      </c>
      <c r="T151" s="24">
        <f t="shared" si="33"/>
        <v>45628</v>
      </c>
      <c r="U151" s="44"/>
      <c r="V151" s="44"/>
      <c r="W151" s="45"/>
      <c r="X151" s="45"/>
      <c r="Y151" s="45"/>
      <c r="Z151" s="45"/>
      <c r="AA151" s="45"/>
      <c r="AB151" s="88" t="str">
        <f t="shared" si="20"/>
        <v/>
      </c>
      <c r="AC151" s="88" t="str">
        <f t="shared" si="21"/>
        <v/>
      </c>
      <c r="AD151" s="88" t="str">
        <f t="shared" si="22"/>
        <v/>
      </c>
      <c r="AE151" s="88" t="str">
        <f t="shared" si="23"/>
        <v/>
      </c>
      <c r="AF151" s="88" t="str">
        <f t="shared" si="24"/>
        <v/>
      </c>
      <c r="AG151" s="88" t="str">
        <f t="shared" si="25"/>
        <v/>
      </c>
      <c r="AH151" s="88" t="str">
        <f t="shared" si="26"/>
        <v/>
      </c>
      <c r="AI151" s="88" t="str">
        <f t="shared" si="27"/>
        <v/>
      </c>
      <c r="AJ151" s="88" t="str">
        <f t="shared" si="28"/>
        <v/>
      </c>
      <c r="AK151" s="88" t="str">
        <f t="shared" si="29"/>
        <v/>
      </c>
      <c r="AL151" s="88" t="str">
        <f t="shared" si="30"/>
        <v/>
      </c>
      <c r="AM151" s="88" t="str">
        <f t="shared" si="31"/>
        <v/>
      </c>
      <c r="AN151" s="70">
        <f t="shared" si="32"/>
        <v>0</v>
      </c>
    </row>
    <row r="152" spans="4:40" x14ac:dyDescent="0.25">
      <c r="D152" s="31">
        <v>130</v>
      </c>
      <c r="E152" s="79"/>
      <c r="F152" s="82"/>
      <c r="G152" s="82"/>
      <c r="H152" s="82"/>
      <c r="L152" s="97">
        <f t="shared" ref="L152:L182" si="34">D152</f>
        <v>130</v>
      </c>
      <c r="M152" s="85"/>
      <c r="N152" s="85"/>
      <c r="O152" s="86"/>
      <c r="P152" s="87"/>
      <c r="S152" s="2">
        <f t="shared" ref="S152:S182" si="35">D152</f>
        <v>130</v>
      </c>
      <c r="T152" s="24">
        <f t="shared" si="33"/>
        <v>45628</v>
      </c>
      <c r="U152" s="44"/>
      <c r="V152" s="44"/>
      <c r="W152" s="45"/>
      <c r="X152" s="45"/>
      <c r="Y152" s="45"/>
      <c r="Z152" s="45"/>
      <c r="AA152" s="45"/>
      <c r="AB152" s="88" t="str">
        <f t="shared" ref="AB152:AB182" si="36">IF(M152=$B$8,P152,"")</f>
        <v/>
      </c>
      <c r="AC152" s="88" t="str">
        <f t="shared" ref="AC152:AC182" si="37">IF(M152=$B$9,P152,"")</f>
        <v/>
      </c>
      <c r="AD152" s="88" t="str">
        <f t="shared" ref="AD152:AD182" si="38">IF(M152=$B$10,P152,"")</f>
        <v/>
      </c>
      <c r="AE152" s="88" t="str">
        <f t="shared" ref="AE152:AE182" si="39">IF(M152=$B$11,P152,"")</f>
        <v/>
      </c>
      <c r="AF152" s="88" t="str">
        <f t="shared" ref="AF152:AF182" si="40">IF(M152=$B$12,P152,"")</f>
        <v/>
      </c>
      <c r="AG152" s="88" t="str">
        <f t="shared" ref="AG152:AG182" si="41">IF(M152=$B$13,P152,"")</f>
        <v/>
      </c>
      <c r="AH152" s="88" t="str">
        <f t="shared" ref="AH152:AH182" si="42">IF(M152=$B$14,P152,"")</f>
        <v/>
      </c>
      <c r="AI152" s="88" t="str">
        <f t="shared" ref="AI152:AI182" si="43">IF(M152=$B$15,P152,"")</f>
        <v/>
      </c>
      <c r="AJ152" s="88" t="str">
        <f t="shared" ref="AJ152:AJ182" si="44">IF(M152=$B$16,P152,"")</f>
        <v/>
      </c>
      <c r="AK152" s="88" t="str">
        <f t="shared" ref="AK152:AK182" si="45">IF(M152=$B$17,P152,"")</f>
        <v/>
      </c>
      <c r="AL152" s="88" t="str">
        <f t="shared" ref="AL152:AL182" si="46">IF(M152=$B$18,P152,"")</f>
        <v/>
      </c>
      <c r="AM152" s="88" t="str">
        <f t="shared" ref="AM152:AM182" si="47">IF(M152=$B$19,P152,"")</f>
        <v/>
      </c>
      <c r="AN152" s="70">
        <f t="shared" ref="AN152:AN182" si="48">P152</f>
        <v>0</v>
      </c>
    </row>
    <row r="153" spans="4:40" x14ac:dyDescent="0.25">
      <c r="D153" s="31">
        <v>131</v>
      </c>
      <c r="E153" s="79"/>
      <c r="F153" s="82"/>
      <c r="G153" s="82"/>
      <c r="H153" s="82"/>
      <c r="L153" s="97">
        <f t="shared" si="34"/>
        <v>131</v>
      </c>
      <c r="M153" s="85"/>
      <c r="N153" s="85"/>
      <c r="O153" s="86"/>
      <c r="P153" s="87"/>
      <c r="S153" s="2">
        <f t="shared" si="35"/>
        <v>131</v>
      </c>
      <c r="T153" s="24">
        <f t="shared" si="33"/>
        <v>45628</v>
      </c>
      <c r="U153" s="44"/>
      <c r="V153" s="44"/>
      <c r="W153" s="45"/>
      <c r="X153" s="45"/>
      <c r="Y153" s="45"/>
      <c r="Z153" s="45"/>
      <c r="AA153" s="45"/>
      <c r="AB153" s="88" t="str">
        <f t="shared" si="36"/>
        <v/>
      </c>
      <c r="AC153" s="88" t="str">
        <f t="shared" si="37"/>
        <v/>
      </c>
      <c r="AD153" s="88" t="str">
        <f t="shared" si="38"/>
        <v/>
      </c>
      <c r="AE153" s="88" t="str">
        <f t="shared" si="39"/>
        <v/>
      </c>
      <c r="AF153" s="88" t="str">
        <f t="shared" si="40"/>
        <v/>
      </c>
      <c r="AG153" s="88" t="str">
        <f t="shared" si="41"/>
        <v/>
      </c>
      <c r="AH153" s="88" t="str">
        <f t="shared" si="42"/>
        <v/>
      </c>
      <c r="AI153" s="88" t="str">
        <f t="shared" si="43"/>
        <v/>
      </c>
      <c r="AJ153" s="88" t="str">
        <f t="shared" si="44"/>
        <v/>
      </c>
      <c r="AK153" s="88" t="str">
        <f t="shared" si="45"/>
        <v/>
      </c>
      <c r="AL153" s="88" t="str">
        <f t="shared" si="46"/>
        <v/>
      </c>
      <c r="AM153" s="88" t="str">
        <f t="shared" si="47"/>
        <v/>
      </c>
      <c r="AN153" s="70">
        <f t="shared" si="48"/>
        <v>0</v>
      </c>
    </row>
    <row r="154" spans="4:40" x14ac:dyDescent="0.25">
      <c r="D154" s="31">
        <v>132</v>
      </c>
      <c r="E154" s="79"/>
      <c r="F154" s="82"/>
      <c r="G154" s="82"/>
      <c r="H154" s="82"/>
      <c r="L154" s="97">
        <f t="shared" si="34"/>
        <v>132</v>
      </c>
      <c r="M154" s="85"/>
      <c r="N154" s="85"/>
      <c r="O154" s="86"/>
      <c r="P154" s="87"/>
      <c r="S154" s="2">
        <f t="shared" si="35"/>
        <v>132</v>
      </c>
      <c r="T154" s="24">
        <f t="shared" si="33"/>
        <v>45628</v>
      </c>
      <c r="U154" s="44"/>
      <c r="V154" s="44"/>
      <c r="W154" s="45"/>
      <c r="X154" s="45"/>
      <c r="Y154" s="45"/>
      <c r="Z154" s="45"/>
      <c r="AA154" s="45"/>
      <c r="AB154" s="88" t="str">
        <f t="shared" si="36"/>
        <v/>
      </c>
      <c r="AC154" s="88" t="str">
        <f t="shared" si="37"/>
        <v/>
      </c>
      <c r="AD154" s="88" t="str">
        <f t="shared" si="38"/>
        <v/>
      </c>
      <c r="AE154" s="88" t="str">
        <f t="shared" si="39"/>
        <v/>
      </c>
      <c r="AF154" s="88" t="str">
        <f t="shared" si="40"/>
        <v/>
      </c>
      <c r="AG154" s="88" t="str">
        <f t="shared" si="41"/>
        <v/>
      </c>
      <c r="AH154" s="88" t="str">
        <f t="shared" si="42"/>
        <v/>
      </c>
      <c r="AI154" s="88" t="str">
        <f t="shared" si="43"/>
        <v/>
      </c>
      <c r="AJ154" s="88" t="str">
        <f t="shared" si="44"/>
        <v/>
      </c>
      <c r="AK154" s="88" t="str">
        <f t="shared" si="45"/>
        <v/>
      </c>
      <c r="AL154" s="88" t="str">
        <f t="shared" si="46"/>
        <v/>
      </c>
      <c r="AM154" s="88" t="str">
        <f t="shared" si="47"/>
        <v/>
      </c>
      <c r="AN154" s="70">
        <f t="shared" si="48"/>
        <v>0</v>
      </c>
    </row>
    <row r="155" spans="4:40" x14ac:dyDescent="0.25">
      <c r="D155" s="31">
        <v>133</v>
      </c>
      <c r="E155" s="79"/>
      <c r="F155" s="82"/>
      <c r="G155" s="82"/>
      <c r="H155" s="82"/>
      <c r="L155" s="97">
        <f t="shared" si="34"/>
        <v>133</v>
      </c>
      <c r="M155" s="85"/>
      <c r="N155" s="85"/>
      <c r="O155" s="86"/>
      <c r="P155" s="87"/>
      <c r="S155" s="2">
        <f t="shared" si="35"/>
        <v>133</v>
      </c>
      <c r="T155" s="24">
        <f t="shared" si="33"/>
        <v>45628</v>
      </c>
      <c r="U155" s="44"/>
      <c r="V155" s="44"/>
      <c r="W155" s="45"/>
      <c r="X155" s="45"/>
      <c r="Y155" s="45"/>
      <c r="Z155" s="45"/>
      <c r="AA155" s="45"/>
      <c r="AB155" s="88" t="str">
        <f t="shared" si="36"/>
        <v/>
      </c>
      <c r="AC155" s="88" t="str">
        <f t="shared" si="37"/>
        <v/>
      </c>
      <c r="AD155" s="88" t="str">
        <f t="shared" si="38"/>
        <v/>
      </c>
      <c r="AE155" s="88" t="str">
        <f t="shared" si="39"/>
        <v/>
      </c>
      <c r="AF155" s="88" t="str">
        <f t="shared" si="40"/>
        <v/>
      </c>
      <c r="AG155" s="88" t="str">
        <f t="shared" si="41"/>
        <v/>
      </c>
      <c r="AH155" s="88" t="str">
        <f t="shared" si="42"/>
        <v/>
      </c>
      <c r="AI155" s="88" t="str">
        <f t="shared" si="43"/>
        <v/>
      </c>
      <c r="AJ155" s="88" t="str">
        <f t="shared" si="44"/>
        <v/>
      </c>
      <c r="AK155" s="88" t="str">
        <f t="shared" si="45"/>
        <v/>
      </c>
      <c r="AL155" s="88" t="str">
        <f t="shared" si="46"/>
        <v/>
      </c>
      <c r="AM155" s="88" t="str">
        <f t="shared" si="47"/>
        <v/>
      </c>
      <c r="AN155" s="70">
        <f t="shared" si="48"/>
        <v>0</v>
      </c>
    </row>
    <row r="156" spans="4:40" x14ac:dyDescent="0.25">
      <c r="D156" s="31">
        <v>134</v>
      </c>
      <c r="E156" s="79"/>
      <c r="F156" s="82"/>
      <c r="G156" s="82"/>
      <c r="H156" s="82"/>
      <c r="L156" s="97">
        <f t="shared" si="34"/>
        <v>134</v>
      </c>
      <c r="M156" s="85"/>
      <c r="N156" s="85"/>
      <c r="O156" s="86"/>
      <c r="P156" s="87"/>
      <c r="S156" s="2">
        <f t="shared" si="35"/>
        <v>134</v>
      </c>
      <c r="T156" s="24">
        <f t="shared" si="33"/>
        <v>45628</v>
      </c>
      <c r="U156" s="44"/>
      <c r="V156" s="44"/>
      <c r="W156" s="45"/>
      <c r="X156" s="45"/>
      <c r="Y156" s="45"/>
      <c r="Z156" s="45"/>
      <c r="AA156" s="45"/>
      <c r="AB156" s="88" t="str">
        <f t="shared" si="36"/>
        <v/>
      </c>
      <c r="AC156" s="88" t="str">
        <f t="shared" si="37"/>
        <v/>
      </c>
      <c r="AD156" s="88" t="str">
        <f t="shared" si="38"/>
        <v/>
      </c>
      <c r="AE156" s="88" t="str">
        <f t="shared" si="39"/>
        <v/>
      </c>
      <c r="AF156" s="88" t="str">
        <f t="shared" si="40"/>
        <v/>
      </c>
      <c r="AG156" s="88" t="str">
        <f t="shared" si="41"/>
        <v/>
      </c>
      <c r="AH156" s="88" t="str">
        <f t="shared" si="42"/>
        <v/>
      </c>
      <c r="AI156" s="88" t="str">
        <f t="shared" si="43"/>
        <v/>
      </c>
      <c r="AJ156" s="88" t="str">
        <f t="shared" si="44"/>
        <v/>
      </c>
      <c r="AK156" s="88" t="str">
        <f t="shared" si="45"/>
        <v/>
      </c>
      <c r="AL156" s="88" t="str">
        <f t="shared" si="46"/>
        <v/>
      </c>
      <c r="AM156" s="88" t="str">
        <f t="shared" si="47"/>
        <v/>
      </c>
      <c r="AN156" s="70">
        <f t="shared" si="48"/>
        <v>0</v>
      </c>
    </row>
    <row r="157" spans="4:40" x14ac:dyDescent="0.25">
      <c r="D157" s="31">
        <v>135</v>
      </c>
      <c r="E157" s="79"/>
      <c r="F157" s="82"/>
      <c r="G157" s="82"/>
      <c r="H157" s="82"/>
      <c r="L157" s="97">
        <f t="shared" si="34"/>
        <v>135</v>
      </c>
      <c r="M157" s="85"/>
      <c r="N157" s="85"/>
      <c r="O157" s="86"/>
      <c r="P157" s="87"/>
      <c r="S157" s="2">
        <f t="shared" si="35"/>
        <v>135</v>
      </c>
      <c r="T157" s="24">
        <f t="shared" si="33"/>
        <v>45628</v>
      </c>
      <c r="U157" s="44"/>
      <c r="V157" s="44"/>
      <c r="W157" s="45"/>
      <c r="X157" s="45"/>
      <c r="Y157" s="45"/>
      <c r="Z157" s="45"/>
      <c r="AA157" s="45"/>
      <c r="AB157" s="88" t="str">
        <f t="shared" si="36"/>
        <v/>
      </c>
      <c r="AC157" s="88" t="str">
        <f t="shared" si="37"/>
        <v/>
      </c>
      <c r="AD157" s="88" t="str">
        <f t="shared" si="38"/>
        <v/>
      </c>
      <c r="AE157" s="88" t="str">
        <f t="shared" si="39"/>
        <v/>
      </c>
      <c r="AF157" s="88" t="str">
        <f t="shared" si="40"/>
        <v/>
      </c>
      <c r="AG157" s="88" t="str">
        <f t="shared" si="41"/>
        <v/>
      </c>
      <c r="AH157" s="88" t="str">
        <f t="shared" si="42"/>
        <v/>
      </c>
      <c r="AI157" s="88" t="str">
        <f t="shared" si="43"/>
        <v/>
      </c>
      <c r="AJ157" s="88" t="str">
        <f t="shared" si="44"/>
        <v/>
      </c>
      <c r="AK157" s="88" t="str">
        <f t="shared" si="45"/>
        <v/>
      </c>
      <c r="AL157" s="88" t="str">
        <f t="shared" si="46"/>
        <v/>
      </c>
      <c r="AM157" s="88" t="str">
        <f t="shared" si="47"/>
        <v/>
      </c>
      <c r="AN157" s="70">
        <f t="shared" si="48"/>
        <v>0</v>
      </c>
    </row>
    <row r="158" spans="4:40" x14ac:dyDescent="0.25">
      <c r="D158" s="31">
        <v>136</v>
      </c>
      <c r="E158" s="79"/>
      <c r="F158" s="82"/>
      <c r="G158" s="82"/>
      <c r="H158" s="82"/>
      <c r="L158" s="97">
        <f t="shared" si="34"/>
        <v>136</v>
      </c>
      <c r="M158" s="85"/>
      <c r="N158" s="85"/>
      <c r="O158" s="86"/>
      <c r="P158" s="87"/>
      <c r="S158" s="2">
        <f t="shared" si="35"/>
        <v>136</v>
      </c>
      <c r="T158" s="24">
        <f t="shared" si="33"/>
        <v>45628</v>
      </c>
      <c r="U158" s="44"/>
      <c r="V158" s="44"/>
      <c r="W158" s="45"/>
      <c r="X158" s="45"/>
      <c r="Y158" s="45"/>
      <c r="Z158" s="45"/>
      <c r="AA158" s="45"/>
      <c r="AB158" s="88" t="str">
        <f t="shared" si="36"/>
        <v/>
      </c>
      <c r="AC158" s="88" t="str">
        <f t="shared" si="37"/>
        <v/>
      </c>
      <c r="AD158" s="88" t="str">
        <f t="shared" si="38"/>
        <v/>
      </c>
      <c r="AE158" s="88" t="str">
        <f t="shared" si="39"/>
        <v/>
      </c>
      <c r="AF158" s="88" t="str">
        <f t="shared" si="40"/>
        <v/>
      </c>
      <c r="AG158" s="88" t="str">
        <f t="shared" si="41"/>
        <v/>
      </c>
      <c r="AH158" s="88" t="str">
        <f t="shared" si="42"/>
        <v/>
      </c>
      <c r="AI158" s="88" t="str">
        <f t="shared" si="43"/>
        <v/>
      </c>
      <c r="AJ158" s="88" t="str">
        <f t="shared" si="44"/>
        <v/>
      </c>
      <c r="AK158" s="88" t="str">
        <f t="shared" si="45"/>
        <v/>
      </c>
      <c r="AL158" s="88" t="str">
        <f t="shared" si="46"/>
        <v/>
      </c>
      <c r="AM158" s="88" t="str">
        <f t="shared" si="47"/>
        <v/>
      </c>
      <c r="AN158" s="70">
        <f t="shared" si="48"/>
        <v>0</v>
      </c>
    </row>
    <row r="159" spans="4:40" x14ac:dyDescent="0.25">
      <c r="D159" s="31">
        <v>137</v>
      </c>
      <c r="E159" s="79"/>
      <c r="F159" s="82"/>
      <c r="G159" s="82"/>
      <c r="H159" s="82"/>
      <c r="L159" s="97">
        <f t="shared" si="34"/>
        <v>137</v>
      </c>
      <c r="M159" s="85"/>
      <c r="N159" s="85"/>
      <c r="O159" s="86"/>
      <c r="P159" s="87"/>
      <c r="S159" s="2">
        <f t="shared" si="35"/>
        <v>137</v>
      </c>
      <c r="T159" s="24">
        <f t="shared" si="33"/>
        <v>45628</v>
      </c>
      <c r="U159" s="44"/>
      <c r="V159" s="44"/>
      <c r="W159" s="45"/>
      <c r="X159" s="45"/>
      <c r="Y159" s="45"/>
      <c r="Z159" s="45"/>
      <c r="AA159" s="45"/>
      <c r="AB159" s="88" t="str">
        <f t="shared" si="36"/>
        <v/>
      </c>
      <c r="AC159" s="88" t="str">
        <f t="shared" si="37"/>
        <v/>
      </c>
      <c r="AD159" s="88" t="str">
        <f t="shared" si="38"/>
        <v/>
      </c>
      <c r="AE159" s="88" t="str">
        <f t="shared" si="39"/>
        <v/>
      </c>
      <c r="AF159" s="88" t="str">
        <f t="shared" si="40"/>
        <v/>
      </c>
      <c r="AG159" s="88" t="str">
        <f t="shared" si="41"/>
        <v/>
      </c>
      <c r="AH159" s="88" t="str">
        <f t="shared" si="42"/>
        <v/>
      </c>
      <c r="AI159" s="88" t="str">
        <f t="shared" si="43"/>
        <v/>
      </c>
      <c r="AJ159" s="88" t="str">
        <f t="shared" si="44"/>
        <v/>
      </c>
      <c r="AK159" s="88" t="str">
        <f t="shared" si="45"/>
        <v/>
      </c>
      <c r="AL159" s="88" t="str">
        <f t="shared" si="46"/>
        <v/>
      </c>
      <c r="AM159" s="88" t="str">
        <f t="shared" si="47"/>
        <v/>
      </c>
      <c r="AN159" s="70">
        <f t="shared" si="48"/>
        <v>0</v>
      </c>
    </row>
    <row r="160" spans="4:40" x14ac:dyDescent="0.25">
      <c r="D160" s="31">
        <v>138</v>
      </c>
      <c r="E160" s="79"/>
      <c r="F160" s="82"/>
      <c r="G160" s="82"/>
      <c r="H160" s="82"/>
      <c r="L160" s="97">
        <f t="shared" si="34"/>
        <v>138</v>
      </c>
      <c r="M160" s="85"/>
      <c r="N160" s="85"/>
      <c r="O160" s="86"/>
      <c r="P160" s="87"/>
      <c r="S160" s="2">
        <f t="shared" si="35"/>
        <v>138</v>
      </c>
      <c r="T160" s="24">
        <f t="shared" si="33"/>
        <v>45628</v>
      </c>
      <c r="U160" s="44"/>
      <c r="V160" s="44"/>
      <c r="W160" s="45"/>
      <c r="X160" s="45"/>
      <c r="Y160" s="45"/>
      <c r="Z160" s="45"/>
      <c r="AA160" s="45"/>
      <c r="AB160" s="88" t="str">
        <f t="shared" si="36"/>
        <v/>
      </c>
      <c r="AC160" s="88" t="str">
        <f t="shared" si="37"/>
        <v/>
      </c>
      <c r="AD160" s="88" t="str">
        <f t="shared" si="38"/>
        <v/>
      </c>
      <c r="AE160" s="88" t="str">
        <f t="shared" si="39"/>
        <v/>
      </c>
      <c r="AF160" s="88" t="str">
        <f t="shared" si="40"/>
        <v/>
      </c>
      <c r="AG160" s="88" t="str">
        <f t="shared" si="41"/>
        <v/>
      </c>
      <c r="AH160" s="88" t="str">
        <f t="shared" si="42"/>
        <v/>
      </c>
      <c r="AI160" s="88" t="str">
        <f t="shared" si="43"/>
        <v/>
      </c>
      <c r="AJ160" s="88" t="str">
        <f t="shared" si="44"/>
        <v/>
      </c>
      <c r="AK160" s="88" t="str">
        <f t="shared" si="45"/>
        <v/>
      </c>
      <c r="AL160" s="88" t="str">
        <f t="shared" si="46"/>
        <v/>
      </c>
      <c r="AM160" s="88" t="str">
        <f t="shared" si="47"/>
        <v/>
      </c>
      <c r="AN160" s="70">
        <f t="shared" si="48"/>
        <v>0</v>
      </c>
    </row>
    <row r="161" spans="4:40" x14ac:dyDescent="0.25">
      <c r="D161" s="31">
        <v>139</v>
      </c>
      <c r="E161" s="79"/>
      <c r="F161" s="82"/>
      <c r="G161" s="82"/>
      <c r="H161" s="82"/>
      <c r="L161" s="97">
        <f t="shared" si="34"/>
        <v>139</v>
      </c>
      <c r="M161" s="85"/>
      <c r="N161" s="85"/>
      <c r="O161" s="86"/>
      <c r="P161" s="87"/>
      <c r="S161" s="2">
        <f t="shared" si="35"/>
        <v>139</v>
      </c>
      <c r="T161" s="24">
        <f t="shared" si="33"/>
        <v>45628</v>
      </c>
      <c r="U161" s="44"/>
      <c r="V161" s="44"/>
      <c r="W161" s="45"/>
      <c r="X161" s="45"/>
      <c r="Y161" s="45"/>
      <c r="Z161" s="45"/>
      <c r="AA161" s="45"/>
      <c r="AB161" s="88" t="str">
        <f t="shared" si="36"/>
        <v/>
      </c>
      <c r="AC161" s="88" t="str">
        <f t="shared" si="37"/>
        <v/>
      </c>
      <c r="AD161" s="88" t="str">
        <f t="shared" si="38"/>
        <v/>
      </c>
      <c r="AE161" s="88" t="str">
        <f t="shared" si="39"/>
        <v/>
      </c>
      <c r="AF161" s="88" t="str">
        <f t="shared" si="40"/>
        <v/>
      </c>
      <c r="AG161" s="88" t="str">
        <f t="shared" si="41"/>
        <v/>
      </c>
      <c r="AH161" s="88" t="str">
        <f t="shared" si="42"/>
        <v/>
      </c>
      <c r="AI161" s="88" t="str">
        <f t="shared" si="43"/>
        <v/>
      </c>
      <c r="AJ161" s="88" t="str">
        <f t="shared" si="44"/>
        <v/>
      </c>
      <c r="AK161" s="88" t="str">
        <f t="shared" si="45"/>
        <v/>
      </c>
      <c r="AL161" s="88" t="str">
        <f t="shared" si="46"/>
        <v/>
      </c>
      <c r="AM161" s="88" t="str">
        <f t="shared" si="47"/>
        <v/>
      </c>
      <c r="AN161" s="70">
        <f t="shared" si="48"/>
        <v>0</v>
      </c>
    </row>
    <row r="162" spans="4:40" x14ac:dyDescent="0.25">
      <c r="D162" s="31">
        <v>140</v>
      </c>
      <c r="E162" s="79"/>
      <c r="F162" s="82"/>
      <c r="G162" s="82"/>
      <c r="H162" s="82"/>
      <c r="L162" s="97">
        <f t="shared" si="34"/>
        <v>140</v>
      </c>
      <c r="M162" s="85"/>
      <c r="N162" s="85"/>
      <c r="O162" s="86"/>
      <c r="P162" s="87"/>
      <c r="S162" s="2">
        <f t="shared" si="35"/>
        <v>140</v>
      </c>
      <c r="T162" s="24">
        <f t="shared" si="33"/>
        <v>45628</v>
      </c>
      <c r="U162" s="44"/>
      <c r="V162" s="44"/>
      <c r="W162" s="45"/>
      <c r="X162" s="45"/>
      <c r="Y162" s="45"/>
      <c r="Z162" s="45"/>
      <c r="AA162" s="45"/>
      <c r="AB162" s="88" t="str">
        <f t="shared" si="36"/>
        <v/>
      </c>
      <c r="AC162" s="88" t="str">
        <f t="shared" si="37"/>
        <v/>
      </c>
      <c r="AD162" s="88" t="str">
        <f t="shared" si="38"/>
        <v/>
      </c>
      <c r="AE162" s="88" t="str">
        <f t="shared" si="39"/>
        <v/>
      </c>
      <c r="AF162" s="88" t="str">
        <f t="shared" si="40"/>
        <v/>
      </c>
      <c r="AG162" s="88" t="str">
        <f t="shared" si="41"/>
        <v/>
      </c>
      <c r="AH162" s="88" t="str">
        <f t="shared" si="42"/>
        <v/>
      </c>
      <c r="AI162" s="88" t="str">
        <f t="shared" si="43"/>
        <v/>
      </c>
      <c r="AJ162" s="88" t="str">
        <f t="shared" si="44"/>
        <v/>
      </c>
      <c r="AK162" s="88" t="str">
        <f t="shared" si="45"/>
        <v/>
      </c>
      <c r="AL162" s="88" t="str">
        <f t="shared" si="46"/>
        <v/>
      </c>
      <c r="AM162" s="88" t="str">
        <f t="shared" si="47"/>
        <v/>
      </c>
      <c r="AN162" s="70">
        <f t="shared" si="48"/>
        <v>0</v>
      </c>
    </row>
    <row r="163" spans="4:40" x14ac:dyDescent="0.25">
      <c r="D163" s="31">
        <v>141</v>
      </c>
      <c r="E163" s="79"/>
      <c r="F163" s="82"/>
      <c r="G163" s="82"/>
      <c r="H163" s="82"/>
      <c r="L163" s="97">
        <f t="shared" si="34"/>
        <v>141</v>
      </c>
      <c r="M163" s="85"/>
      <c r="N163" s="85"/>
      <c r="O163" s="86"/>
      <c r="P163" s="87"/>
      <c r="S163" s="2">
        <f t="shared" si="35"/>
        <v>141</v>
      </c>
      <c r="T163" s="24">
        <f t="shared" si="33"/>
        <v>45628</v>
      </c>
      <c r="U163" s="44"/>
      <c r="V163" s="44"/>
      <c r="W163" s="45"/>
      <c r="X163" s="45"/>
      <c r="Y163" s="45"/>
      <c r="Z163" s="45"/>
      <c r="AA163" s="45"/>
      <c r="AB163" s="88" t="str">
        <f t="shared" si="36"/>
        <v/>
      </c>
      <c r="AC163" s="88" t="str">
        <f t="shared" si="37"/>
        <v/>
      </c>
      <c r="AD163" s="88" t="str">
        <f t="shared" si="38"/>
        <v/>
      </c>
      <c r="AE163" s="88" t="str">
        <f t="shared" si="39"/>
        <v/>
      </c>
      <c r="AF163" s="88" t="str">
        <f t="shared" si="40"/>
        <v/>
      </c>
      <c r="AG163" s="88" t="str">
        <f t="shared" si="41"/>
        <v/>
      </c>
      <c r="AH163" s="88" t="str">
        <f t="shared" si="42"/>
        <v/>
      </c>
      <c r="AI163" s="88" t="str">
        <f t="shared" si="43"/>
        <v/>
      </c>
      <c r="AJ163" s="88" t="str">
        <f t="shared" si="44"/>
        <v/>
      </c>
      <c r="AK163" s="88" t="str">
        <f t="shared" si="45"/>
        <v/>
      </c>
      <c r="AL163" s="88" t="str">
        <f t="shared" si="46"/>
        <v/>
      </c>
      <c r="AM163" s="88" t="str">
        <f t="shared" si="47"/>
        <v/>
      </c>
      <c r="AN163" s="70">
        <f t="shared" si="48"/>
        <v>0</v>
      </c>
    </row>
    <row r="164" spans="4:40" x14ac:dyDescent="0.25">
      <c r="D164" s="31">
        <v>142</v>
      </c>
      <c r="E164" s="79"/>
      <c r="F164" s="82"/>
      <c r="G164" s="82"/>
      <c r="H164" s="82"/>
      <c r="L164" s="97">
        <f t="shared" si="34"/>
        <v>142</v>
      </c>
      <c r="M164" s="85"/>
      <c r="N164" s="85"/>
      <c r="O164" s="86"/>
      <c r="P164" s="87"/>
      <c r="S164" s="2">
        <f t="shared" si="35"/>
        <v>142</v>
      </c>
      <c r="T164" s="24">
        <f t="shared" si="33"/>
        <v>45628</v>
      </c>
      <c r="U164" s="44"/>
      <c r="V164" s="44"/>
      <c r="W164" s="45"/>
      <c r="X164" s="45"/>
      <c r="Y164" s="45"/>
      <c r="Z164" s="45"/>
      <c r="AA164" s="45"/>
      <c r="AB164" s="88" t="str">
        <f t="shared" si="36"/>
        <v/>
      </c>
      <c r="AC164" s="88" t="str">
        <f t="shared" si="37"/>
        <v/>
      </c>
      <c r="AD164" s="88" t="str">
        <f t="shared" si="38"/>
        <v/>
      </c>
      <c r="AE164" s="88" t="str">
        <f t="shared" si="39"/>
        <v/>
      </c>
      <c r="AF164" s="88" t="str">
        <f t="shared" si="40"/>
        <v/>
      </c>
      <c r="AG164" s="88" t="str">
        <f t="shared" si="41"/>
        <v/>
      </c>
      <c r="AH164" s="88" t="str">
        <f t="shared" si="42"/>
        <v/>
      </c>
      <c r="AI164" s="88" t="str">
        <f t="shared" si="43"/>
        <v/>
      </c>
      <c r="AJ164" s="88" t="str">
        <f t="shared" si="44"/>
        <v/>
      </c>
      <c r="AK164" s="88" t="str">
        <f t="shared" si="45"/>
        <v/>
      </c>
      <c r="AL164" s="88" t="str">
        <f t="shared" si="46"/>
        <v/>
      </c>
      <c r="AM164" s="88" t="str">
        <f t="shared" si="47"/>
        <v/>
      </c>
      <c r="AN164" s="70">
        <f t="shared" si="48"/>
        <v>0</v>
      </c>
    </row>
    <row r="165" spans="4:40" x14ac:dyDescent="0.25">
      <c r="D165" s="31">
        <v>143</v>
      </c>
      <c r="E165" s="79"/>
      <c r="F165" s="82"/>
      <c r="G165" s="82"/>
      <c r="H165" s="82"/>
      <c r="L165" s="97">
        <f t="shared" si="34"/>
        <v>143</v>
      </c>
      <c r="M165" s="85"/>
      <c r="N165" s="85"/>
      <c r="O165" s="86"/>
      <c r="P165" s="87"/>
      <c r="S165" s="2">
        <f t="shared" si="35"/>
        <v>143</v>
      </c>
      <c r="T165" s="24">
        <f t="shared" si="33"/>
        <v>45628</v>
      </c>
      <c r="U165" s="44"/>
      <c r="V165" s="44"/>
      <c r="W165" s="45"/>
      <c r="X165" s="45"/>
      <c r="Y165" s="45"/>
      <c r="Z165" s="45"/>
      <c r="AA165" s="45"/>
      <c r="AB165" s="88" t="str">
        <f t="shared" si="36"/>
        <v/>
      </c>
      <c r="AC165" s="88" t="str">
        <f t="shared" si="37"/>
        <v/>
      </c>
      <c r="AD165" s="88" t="str">
        <f t="shared" si="38"/>
        <v/>
      </c>
      <c r="AE165" s="88" t="str">
        <f t="shared" si="39"/>
        <v/>
      </c>
      <c r="AF165" s="88" t="str">
        <f t="shared" si="40"/>
        <v/>
      </c>
      <c r="AG165" s="88" t="str">
        <f t="shared" si="41"/>
        <v/>
      </c>
      <c r="AH165" s="88" t="str">
        <f t="shared" si="42"/>
        <v/>
      </c>
      <c r="AI165" s="88" t="str">
        <f t="shared" si="43"/>
        <v/>
      </c>
      <c r="AJ165" s="88" t="str">
        <f t="shared" si="44"/>
        <v/>
      </c>
      <c r="AK165" s="88" t="str">
        <f t="shared" si="45"/>
        <v/>
      </c>
      <c r="AL165" s="88" t="str">
        <f t="shared" si="46"/>
        <v/>
      </c>
      <c r="AM165" s="88" t="str">
        <f t="shared" si="47"/>
        <v/>
      </c>
      <c r="AN165" s="70">
        <f t="shared" si="48"/>
        <v>0</v>
      </c>
    </row>
    <row r="166" spans="4:40" x14ac:dyDescent="0.25">
      <c r="D166" s="31">
        <v>144</v>
      </c>
      <c r="E166" s="79"/>
      <c r="F166" s="82"/>
      <c r="G166" s="82"/>
      <c r="H166" s="82"/>
      <c r="L166" s="97">
        <f t="shared" si="34"/>
        <v>144</v>
      </c>
      <c r="M166" s="85"/>
      <c r="N166" s="85"/>
      <c r="O166" s="86"/>
      <c r="P166" s="87"/>
      <c r="S166" s="2">
        <f t="shared" si="35"/>
        <v>144</v>
      </c>
      <c r="T166" s="24">
        <f t="shared" si="33"/>
        <v>45628</v>
      </c>
      <c r="U166" s="44"/>
      <c r="V166" s="44"/>
      <c r="W166" s="45"/>
      <c r="X166" s="45"/>
      <c r="Y166" s="45"/>
      <c r="Z166" s="45"/>
      <c r="AA166" s="45"/>
      <c r="AB166" s="88" t="str">
        <f t="shared" si="36"/>
        <v/>
      </c>
      <c r="AC166" s="88" t="str">
        <f t="shared" si="37"/>
        <v/>
      </c>
      <c r="AD166" s="88" t="str">
        <f t="shared" si="38"/>
        <v/>
      </c>
      <c r="AE166" s="88" t="str">
        <f t="shared" si="39"/>
        <v/>
      </c>
      <c r="AF166" s="88" t="str">
        <f t="shared" si="40"/>
        <v/>
      </c>
      <c r="AG166" s="88" t="str">
        <f t="shared" si="41"/>
        <v/>
      </c>
      <c r="AH166" s="88" t="str">
        <f t="shared" si="42"/>
        <v/>
      </c>
      <c r="AI166" s="88" t="str">
        <f t="shared" si="43"/>
        <v/>
      </c>
      <c r="AJ166" s="88" t="str">
        <f t="shared" si="44"/>
        <v/>
      </c>
      <c r="AK166" s="88" t="str">
        <f t="shared" si="45"/>
        <v/>
      </c>
      <c r="AL166" s="88" t="str">
        <f t="shared" si="46"/>
        <v/>
      </c>
      <c r="AM166" s="88" t="str">
        <f t="shared" si="47"/>
        <v/>
      </c>
      <c r="AN166" s="70">
        <f t="shared" si="48"/>
        <v>0</v>
      </c>
    </row>
    <row r="167" spans="4:40" x14ac:dyDescent="0.25">
      <c r="D167" s="31">
        <v>145</v>
      </c>
      <c r="E167" s="79"/>
      <c r="F167" s="82"/>
      <c r="G167" s="82"/>
      <c r="H167" s="82"/>
      <c r="L167" s="97">
        <f t="shared" si="34"/>
        <v>145</v>
      </c>
      <c r="M167" s="85"/>
      <c r="N167" s="85"/>
      <c r="O167" s="86"/>
      <c r="P167" s="87"/>
      <c r="S167" s="2">
        <f t="shared" si="35"/>
        <v>145</v>
      </c>
      <c r="T167" s="24">
        <f t="shared" si="33"/>
        <v>45628</v>
      </c>
      <c r="U167" s="44"/>
      <c r="V167" s="44"/>
      <c r="W167" s="45"/>
      <c r="X167" s="45"/>
      <c r="Y167" s="45"/>
      <c r="Z167" s="45"/>
      <c r="AA167" s="45"/>
      <c r="AB167" s="88" t="str">
        <f t="shared" si="36"/>
        <v/>
      </c>
      <c r="AC167" s="88" t="str">
        <f t="shared" si="37"/>
        <v/>
      </c>
      <c r="AD167" s="88" t="str">
        <f t="shared" si="38"/>
        <v/>
      </c>
      <c r="AE167" s="88" t="str">
        <f t="shared" si="39"/>
        <v/>
      </c>
      <c r="AF167" s="88" t="str">
        <f t="shared" si="40"/>
        <v/>
      </c>
      <c r="AG167" s="88" t="str">
        <f t="shared" si="41"/>
        <v/>
      </c>
      <c r="AH167" s="88" t="str">
        <f t="shared" si="42"/>
        <v/>
      </c>
      <c r="AI167" s="88" t="str">
        <f t="shared" si="43"/>
        <v/>
      </c>
      <c r="AJ167" s="88" t="str">
        <f t="shared" si="44"/>
        <v/>
      </c>
      <c r="AK167" s="88" t="str">
        <f t="shared" si="45"/>
        <v/>
      </c>
      <c r="AL167" s="88" t="str">
        <f t="shared" si="46"/>
        <v/>
      </c>
      <c r="AM167" s="88" t="str">
        <f t="shared" si="47"/>
        <v/>
      </c>
      <c r="AN167" s="70">
        <f t="shared" si="48"/>
        <v>0</v>
      </c>
    </row>
    <row r="168" spans="4:40" x14ac:dyDescent="0.25">
      <c r="D168" s="31">
        <v>146</v>
      </c>
      <c r="E168" s="79"/>
      <c r="F168" s="82"/>
      <c r="G168" s="82"/>
      <c r="H168" s="82"/>
      <c r="L168" s="97">
        <f t="shared" si="34"/>
        <v>146</v>
      </c>
      <c r="M168" s="85"/>
      <c r="N168" s="85"/>
      <c r="O168" s="86"/>
      <c r="P168" s="87"/>
      <c r="S168" s="2">
        <f t="shared" si="35"/>
        <v>146</v>
      </c>
      <c r="T168" s="24">
        <f t="shared" si="33"/>
        <v>45628</v>
      </c>
      <c r="U168" s="44"/>
      <c r="V168" s="44"/>
      <c r="W168" s="45"/>
      <c r="X168" s="45"/>
      <c r="Y168" s="45"/>
      <c r="Z168" s="45"/>
      <c r="AA168" s="45"/>
      <c r="AB168" s="88" t="str">
        <f t="shared" si="36"/>
        <v/>
      </c>
      <c r="AC168" s="88" t="str">
        <f t="shared" si="37"/>
        <v/>
      </c>
      <c r="AD168" s="88" t="str">
        <f t="shared" si="38"/>
        <v/>
      </c>
      <c r="AE168" s="88" t="str">
        <f t="shared" si="39"/>
        <v/>
      </c>
      <c r="AF168" s="88" t="str">
        <f t="shared" si="40"/>
        <v/>
      </c>
      <c r="AG168" s="88" t="str">
        <f t="shared" si="41"/>
        <v/>
      </c>
      <c r="AH168" s="88" t="str">
        <f t="shared" si="42"/>
        <v/>
      </c>
      <c r="AI168" s="88" t="str">
        <f t="shared" si="43"/>
        <v/>
      </c>
      <c r="AJ168" s="88" t="str">
        <f t="shared" si="44"/>
        <v/>
      </c>
      <c r="AK168" s="88" t="str">
        <f t="shared" si="45"/>
        <v/>
      </c>
      <c r="AL168" s="88" t="str">
        <f t="shared" si="46"/>
        <v/>
      </c>
      <c r="AM168" s="88" t="str">
        <f t="shared" si="47"/>
        <v/>
      </c>
      <c r="AN168" s="70">
        <f t="shared" si="48"/>
        <v>0</v>
      </c>
    </row>
    <row r="169" spans="4:40" x14ac:dyDescent="0.25">
      <c r="D169" s="31">
        <v>147</v>
      </c>
      <c r="E169" s="79"/>
      <c r="F169" s="82"/>
      <c r="G169" s="82"/>
      <c r="H169" s="82"/>
      <c r="L169" s="97">
        <f t="shared" si="34"/>
        <v>147</v>
      </c>
      <c r="M169" s="85"/>
      <c r="N169" s="85"/>
      <c r="O169" s="86"/>
      <c r="P169" s="87"/>
      <c r="S169" s="2">
        <f t="shared" si="35"/>
        <v>147</v>
      </c>
      <c r="T169" s="24">
        <f t="shared" si="33"/>
        <v>45628</v>
      </c>
      <c r="U169" s="44"/>
      <c r="V169" s="44"/>
      <c r="W169" s="45"/>
      <c r="X169" s="45"/>
      <c r="Y169" s="45"/>
      <c r="Z169" s="45"/>
      <c r="AA169" s="45"/>
      <c r="AB169" s="88" t="str">
        <f t="shared" si="36"/>
        <v/>
      </c>
      <c r="AC169" s="88" t="str">
        <f t="shared" si="37"/>
        <v/>
      </c>
      <c r="AD169" s="88" t="str">
        <f t="shared" si="38"/>
        <v/>
      </c>
      <c r="AE169" s="88" t="str">
        <f t="shared" si="39"/>
        <v/>
      </c>
      <c r="AF169" s="88" t="str">
        <f t="shared" si="40"/>
        <v/>
      </c>
      <c r="AG169" s="88" t="str">
        <f t="shared" si="41"/>
        <v/>
      </c>
      <c r="AH169" s="88" t="str">
        <f t="shared" si="42"/>
        <v/>
      </c>
      <c r="AI169" s="88" t="str">
        <f t="shared" si="43"/>
        <v/>
      </c>
      <c r="AJ169" s="88" t="str">
        <f t="shared" si="44"/>
        <v/>
      </c>
      <c r="AK169" s="88" t="str">
        <f t="shared" si="45"/>
        <v/>
      </c>
      <c r="AL169" s="88" t="str">
        <f t="shared" si="46"/>
        <v/>
      </c>
      <c r="AM169" s="88" t="str">
        <f t="shared" si="47"/>
        <v/>
      </c>
      <c r="AN169" s="70">
        <f t="shared" si="48"/>
        <v>0</v>
      </c>
    </row>
    <row r="170" spans="4:40" x14ac:dyDescent="0.25">
      <c r="D170" s="31">
        <v>148</v>
      </c>
      <c r="E170" s="79"/>
      <c r="F170" s="82"/>
      <c r="G170" s="82"/>
      <c r="H170" s="82"/>
      <c r="L170" s="97">
        <f t="shared" si="34"/>
        <v>148</v>
      </c>
      <c r="M170" s="85"/>
      <c r="N170" s="85"/>
      <c r="O170" s="86"/>
      <c r="P170" s="87"/>
      <c r="S170" s="2">
        <f t="shared" si="35"/>
        <v>148</v>
      </c>
      <c r="T170" s="24">
        <f t="shared" si="33"/>
        <v>45628</v>
      </c>
      <c r="U170" s="44"/>
      <c r="V170" s="44"/>
      <c r="W170" s="45"/>
      <c r="X170" s="45"/>
      <c r="Y170" s="45"/>
      <c r="Z170" s="45"/>
      <c r="AA170" s="45"/>
      <c r="AB170" s="88" t="str">
        <f t="shared" si="36"/>
        <v/>
      </c>
      <c r="AC170" s="88" t="str">
        <f t="shared" si="37"/>
        <v/>
      </c>
      <c r="AD170" s="88" t="str">
        <f t="shared" si="38"/>
        <v/>
      </c>
      <c r="AE170" s="88" t="str">
        <f t="shared" si="39"/>
        <v/>
      </c>
      <c r="AF170" s="88" t="str">
        <f t="shared" si="40"/>
        <v/>
      </c>
      <c r="AG170" s="88" t="str">
        <f t="shared" si="41"/>
        <v/>
      </c>
      <c r="AH170" s="88" t="str">
        <f t="shared" si="42"/>
        <v/>
      </c>
      <c r="AI170" s="88" t="str">
        <f t="shared" si="43"/>
        <v/>
      </c>
      <c r="AJ170" s="88" t="str">
        <f t="shared" si="44"/>
        <v/>
      </c>
      <c r="AK170" s="88" t="str">
        <f t="shared" si="45"/>
        <v/>
      </c>
      <c r="AL170" s="88" t="str">
        <f t="shared" si="46"/>
        <v/>
      </c>
      <c r="AM170" s="88" t="str">
        <f t="shared" si="47"/>
        <v/>
      </c>
      <c r="AN170" s="70">
        <f t="shared" si="48"/>
        <v>0</v>
      </c>
    </row>
    <row r="171" spans="4:40" x14ac:dyDescent="0.25">
      <c r="D171" s="31">
        <v>149</v>
      </c>
      <c r="E171" s="79"/>
      <c r="F171" s="82"/>
      <c r="G171" s="82"/>
      <c r="H171" s="82"/>
      <c r="L171" s="97">
        <f t="shared" si="34"/>
        <v>149</v>
      </c>
      <c r="M171" s="85"/>
      <c r="N171" s="85"/>
      <c r="O171" s="86"/>
      <c r="P171" s="87"/>
      <c r="S171" s="2">
        <f t="shared" si="35"/>
        <v>149</v>
      </c>
      <c r="T171" s="24">
        <f t="shared" si="33"/>
        <v>45628</v>
      </c>
      <c r="U171" s="44"/>
      <c r="V171" s="44"/>
      <c r="W171" s="45"/>
      <c r="X171" s="45"/>
      <c r="Y171" s="45"/>
      <c r="Z171" s="45"/>
      <c r="AA171" s="45"/>
      <c r="AB171" s="88" t="str">
        <f t="shared" si="36"/>
        <v/>
      </c>
      <c r="AC171" s="88" t="str">
        <f t="shared" si="37"/>
        <v/>
      </c>
      <c r="AD171" s="88" t="str">
        <f t="shared" si="38"/>
        <v/>
      </c>
      <c r="AE171" s="88" t="str">
        <f t="shared" si="39"/>
        <v/>
      </c>
      <c r="AF171" s="88" t="str">
        <f t="shared" si="40"/>
        <v/>
      </c>
      <c r="AG171" s="88" t="str">
        <f t="shared" si="41"/>
        <v/>
      </c>
      <c r="AH171" s="88" t="str">
        <f t="shared" si="42"/>
        <v/>
      </c>
      <c r="AI171" s="88" t="str">
        <f t="shared" si="43"/>
        <v/>
      </c>
      <c r="AJ171" s="88" t="str">
        <f t="shared" si="44"/>
        <v/>
      </c>
      <c r="AK171" s="88" t="str">
        <f t="shared" si="45"/>
        <v/>
      </c>
      <c r="AL171" s="88" t="str">
        <f t="shared" si="46"/>
        <v/>
      </c>
      <c r="AM171" s="88" t="str">
        <f t="shared" si="47"/>
        <v/>
      </c>
      <c r="AN171" s="70">
        <f t="shared" si="48"/>
        <v>0</v>
      </c>
    </row>
    <row r="172" spans="4:40" x14ac:dyDescent="0.25">
      <c r="D172" s="31">
        <v>150</v>
      </c>
      <c r="E172" s="79"/>
      <c r="F172" s="82"/>
      <c r="G172" s="82"/>
      <c r="H172" s="82"/>
      <c r="L172" s="97">
        <f t="shared" si="34"/>
        <v>150</v>
      </c>
      <c r="M172" s="85"/>
      <c r="N172" s="85"/>
      <c r="O172" s="86"/>
      <c r="P172" s="87"/>
      <c r="S172" s="2">
        <f t="shared" si="35"/>
        <v>150</v>
      </c>
      <c r="T172" s="24">
        <f t="shared" si="33"/>
        <v>45628</v>
      </c>
      <c r="U172" s="44"/>
      <c r="V172" s="44"/>
      <c r="W172" s="45"/>
      <c r="X172" s="45"/>
      <c r="Y172" s="45"/>
      <c r="Z172" s="45"/>
      <c r="AA172" s="45"/>
      <c r="AB172" s="88" t="str">
        <f t="shared" si="36"/>
        <v/>
      </c>
      <c r="AC172" s="88" t="str">
        <f t="shared" si="37"/>
        <v/>
      </c>
      <c r="AD172" s="88" t="str">
        <f t="shared" si="38"/>
        <v/>
      </c>
      <c r="AE172" s="88" t="str">
        <f t="shared" si="39"/>
        <v/>
      </c>
      <c r="AF172" s="88" t="str">
        <f t="shared" si="40"/>
        <v/>
      </c>
      <c r="AG172" s="88" t="str">
        <f t="shared" si="41"/>
        <v/>
      </c>
      <c r="AH172" s="88" t="str">
        <f t="shared" si="42"/>
        <v/>
      </c>
      <c r="AI172" s="88" t="str">
        <f t="shared" si="43"/>
        <v/>
      </c>
      <c r="AJ172" s="88" t="str">
        <f t="shared" si="44"/>
        <v/>
      </c>
      <c r="AK172" s="88" t="str">
        <f t="shared" si="45"/>
        <v/>
      </c>
      <c r="AL172" s="88" t="str">
        <f t="shared" si="46"/>
        <v/>
      </c>
      <c r="AM172" s="88" t="str">
        <f t="shared" si="47"/>
        <v/>
      </c>
      <c r="AN172" s="70">
        <f t="shared" si="48"/>
        <v>0</v>
      </c>
    </row>
    <row r="173" spans="4:40" x14ac:dyDescent="0.25">
      <c r="D173" s="31">
        <v>151</v>
      </c>
      <c r="E173" s="79"/>
      <c r="F173" s="82"/>
      <c r="G173" s="82"/>
      <c r="H173" s="82"/>
      <c r="L173" s="97">
        <f t="shared" si="34"/>
        <v>151</v>
      </c>
      <c r="M173" s="85"/>
      <c r="N173" s="85"/>
      <c r="O173" s="86"/>
      <c r="P173" s="87"/>
      <c r="S173" s="2">
        <f t="shared" si="35"/>
        <v>151</v>
      </c>
      <c r="T173" s="24">
        <f t="shared" si="33"/>
        <v>45628</v>
      </c>
      <c r="U173" s="44"/>
      <c r="V173" s="44"/>
      <c r="W173" s="45"/>
      <c r="X173" s="45"/>
      <c r="Y173" s="45"/>
      <c r="Z173" s="45"/>
      <c r="AA173" s="45"/>
      <c r="AB173" s="88" t="str">
        <f t="shared" si="36"/>
        <v/>
      </c>
      <c r="AC173" s="88" t="str">
        <f t="shared" si="37"/>
        <v/>
      </c>
      <c r="AD173" s="88" t="str">
        <f t="shared" si="38"/>
        <v/>
      </c>
      <c r="AE173" s="88" t="str">
        <f t="shared" si="39"/>
        <v/>
      </c>
      <c r="AF173" s="88" t="str">
        <f t="shared" si="40"/>
        <v/>
      </c>
      <c r="AG173" s="88" t="str">
        <f t="shared" si="41"/>
        <v/>
      </c>
      <c r="AH173" s="88" t="str">
        <f t="shared" si="42"/>
        <v/>
      </c>
      <c r="AI173" s="88" t="str">
        <f t="shared" si="43"/>
        <v/>
      </c>
      <c r="AJ173" s="88" t="str">
        <f t="shared" si="44"/>
        <v/>
      </c>
      <c r="AK173" s="88" t="str">
        <f t="shared" si="45"/>
        <v/>
      </c>
      <c r="AL173" s="88" t="str">
        <f t="shared" si="46"/>
        <v/>
      </c>
      <c r="AM173" s="88" t="str">
        <f t="shared" si="47"/>
        <v/>
      </c>
      <c r="AN173" s="70">
        <f t="shared" si="48"/>
        <v>0</v>
      </c>
    </row>
    <row r="174" spans="4:40" x14ac:dyDescent="0.25">
      <c r="D174" s="31">
        <v>152</v>
      </c>
      <c r="E174" s="79"/>
      <c r="F174" s="82"/>
      <c r="G174" s="82"/>
      <c r="H174" s="82"/>
      <c r="L174" s="97">
        <f t="shared" si="34"/>
        <v>152</v>
      </c>
      <c r="M174" s="85"/>
      <c r="N174" s="85"/>
      <c r="O174" s="86"/>
      <c r="P174" s="87"/>
      <c r="S174" s="2">
        <f t="shared" si="35"/>
        <v>152</v>
      </c>
      <c r="T174" s="24">
        <f t="shared" si="33"/>
        <v>45628</v>
      </c>
      <c r="U174" s="44"/>
      <c r="V174" s="44"/>
      <c r="W174" s="45"/>
      <c r="X174" s="45"/>
      <c r="Y174" s="45"/>
      <c r="Z174" s="45"/>
      <c r="AA174" s="45"/>
      <c r="AB174" s="88" t="str">
        <f t="shared" si="36"/>
        <v/>
      </c>
      <c r="AC174" s="88" t="str">
        <f t="shared" si="37"/>
        <v/>
      </c>
      <c r="AD174" s="88" t="str">
        <f t="shared" si="38"/>
        <v/>
      </c>
      <c r="AE174" s="88" t="str">
        <f t="shared" si="39"/>
        <v/>
      </c>
      <c r="AF174" s="88" t="str">
        <f t="shared" si="40"/>
        <v/>
      </c>
      <c r="AG174" s="88" t="str">
        <f t="shared" si="41"/>
        <v/>
      </c>
      <c r="AH174" s="88" t="str">
        <f t="shared" si="42"/>
        <v/>
      </c>
      <c r="AI174" s="88" t="str">
        <f t="shared" si="43"/>
        <v/>
      </c>
      <c r="AJ174" s="88" t="str">
        <f t="shared" si="44"/>
        <v/>
      </c>
      <c r="AK174" s="88" t="str">
        <f t="shared" si="45"/>
        <v/>
      </c>
      <c r="AL174" s="88" t="str">
        <f t="shared" si="46"/>
        <v/>
      </c>
      <c r="AM174" s="88" t="str">
        <f t="shared" si="47"/>
        <v/>
      </c>
      <c r="AN174" s="70">
        <f t="shared" si="48"/>
        <v>0</v>
      </c>
    </row>
    <row r="175" spans="4:40" x14ac:dyDescent="0.25">
      <c r="D175" s="31">
        <v>153</v>
      </c>
      <c r="E175" s="79"/>
      <c r="F175" s="82"/>
      <c r="G175" s="82"/>
      <c r="H175" s="82"/>
      <c r="L175" s="97">
        <f t="shared" si="34"/>
        <v>153</v>
      </c>
      <c r="M175" s="85"/>
      <c r="N175" s="85"/>
      <c r="O175" s="86"/>
      <c r="P175" s="87"/>
      <c r="S175" s="2">
        <f t="shared" si="35"/>
        <v>153</v>
      </c>
      <c r="T175" s="24">
        <f t="shared" si="33"/>
        <v>45628</v>
      </c>
      <c r="U175" s="44"/>
      <c r="V175" s="44"/>
      <c r="W175" s="45"/>
      <c r="X175" s="45"/>
      <c r="Y175" s="45"/>
      <c r="Z175" s="45"/>
      <c r="AA175" s="45"/>
      <c r="AB175" s="88" t="str">
        <f t="shared" si="36"/>
        <v/>
      </c>
      <c r="AC175" s="88" t="str">
        <f t="shared" si="37"/>
        <v/>
      </c>
      <c r="AD175" s="88" t="str">
        <f t="shared" si="38"/>
        <v/>
      </c>
      <c r="AE175" s="88" t="str">
        <f t="shared" si="39"/>
        <v/>
      </c>
      <c r="AF175" s="88" t="str">
        <f t="shared" si="40"/>
        <v/>
      </c>
      <c r="AG175" s="88" t="str">
        <f t="shared" si="41"/>
        <v/>
      </c>
      <c r="AH175" s="88" t="str">
        <f t="shared" si="42"/>
        <v/>
      </c>
      <c r="AI175" s="88" t="str">
        <f t="shared" si="43"/>
        <v/>
      </c>
      <c r="AJ175" s="88" t="str">
        <f t="shared" si="44"/>
        <v/>
      </c>
      <c r="AK175" s="88" t="str">
        <f t="shared" si="45"/>
        <v/>
      </c>
      <c r="AL175" s="88" t="str">
        <f t="shared" si="46"/>
        <v/>
      </c>
      <c r="AM175" s="88" t="str">
        <f t="shared" si="47"/>
        <v/>
      </c>
      <c r="AN175" s="70">
        <f t="shared" si="48"/>
        <v>0</v>
      </c>
    </row>
    <row r="176" spans="4:40" x14ac:dyDescent="0.25">
      <c r="D176" s="31">
        <v>154</v>
      </c>
      <c r="E176" s="79"/>
      <c r="F176" s="82"/>
      <c r="G176" s="82"/>
      <c r="H176" s="82"/>
      <c r="L176" s="97">
        <f t="shared" si="34"/>
        <v>154</v>
      </c>
      <c r="M176" s="85"/>
      <c r="N176" s="85"/>
      <c r="O176" s="86"/>
      <c r="P176" s="87"/>
      <c r="S176" s="2">
        <f t="shared" si="35"/>
        <v>154</v>
      </c>
      <c r="T176" s="24">
        <f t="shared" si="33"/>
        <v>45628</v>
      </c>
      <c r="U176" s="44"/>
      <c r="V176" s="44"/>
      <c r="W176" s="45"/>
      <c r="X176" s="45"/>
      <c r="Y176" s="45"/>
      <c r="Z176" s="45"/>
      <c r="AA176" s="45"/>
      <c r="AB176" s="88" t="str">
        <f t="shared" si="36"/>
        <v/>
      </c>
      <c r="AC176" s="88" t="str">
        <f t="shared" si="37"/>
        <v/>
      </c>
      <c r="AD176" s="88" t="str">
        <f t="shared" si="38"/>
        <v/>
      </c>
      <c r="AE176" s="88" t="str">
        <f t="shared" si="39"/>
        <v/>
      </c>
      <c r="AF176" s="88" t="str">
        <f t="shared" si="40"/>
        <v/>
      </c>
      <c r="AG176" s="88" t="str">
        <f t="shared" si="41"/>
        <v/>
      </c>
      <c r="AH176" s="88" t="str">
        <f t="shared" si="42"/>
        <v/>
      </c>
      <c r="AI176" s="88" t="str">
        <f t="shared" si="43"/>
        <v/>
      </c>
      <c r="AJ176" s="88" t="str">
        <f t="shared" si="44"/>
        <v/>
      </c>
      <c r="AK176" s="88" t="str">
        <f t="shared" si="45"/>
        <v/>
      </c>
      <c r="AL176" s="88" t="str">
        <f t="shared" si="46"/>
        <v/>
      </c>
      <c r="AM176" s="88" t="str">
        <f t="shared" si="47"/>
        <v/>
      </c>
      <c r="AN176" s="70">
        <f t="shared" si="48"/>
        <v>0</v>
      </c>
    </row>
    <row r="177" spans="4:40" x14ac:dyDescent="0.25">
      <c r="D177" s="31">
        <v>155</v>
      </c>
      <c r="E177" s="79"/>
      <c r="F177" s="82"/>
      <c r="G177" s="82"/>
      <c r="H177" s="82"/>
      <c r="L177" s="97">
        <f t="shared" si="34"/>
        <v>155</v>
      </c>
      <c r="M177" s="85"/>
      <c r="N177" s="85"/>
      <c r="O177" s="86"/>
      <c r="P177" s="87"/>
      <c r="S177" s="2">
        <f t="shared" si="35"/>
        <v>155</v>
      </c>
      <c r="T177" s="24">
        <f t="shared" si="33"/>
        <v>45628</v>
      </c>
      <c r="U177" s="44"/>
      <c r="V177" s="44"/>
      <c r="W177" s="45"/>
      <c r="X177" s="45"/>
      <c r="Y177" s="45"/>
      <c r="Z177" s="45"/>
      <c r="AA177" s="45"/>
      <c r="AB177" s="88" t="str">
        <f t="shared" si="36"/>
        <v/>
      </c>
      <c r="AC177" s="88" t="str">
        <f t="shared" si="37"/>
        <v/>
      </c>
      <c r="AD177" s="88" t="str">
        <f t="shared" si="38"/>
        <v/>
      </c>
      <c r="AE177" s="88" t="str">
        <f t="shared" si="39"/>
        <v/>
      </c>
      <c r="AF177" s="88" t="str">
        <f t="shared" si="40"/>
        <v/>
      </c>
      <c r="AG177" s="88" t="str">
        <f t="shared" si="41"/>
        <v/>
      </c>
      <c r="AH177" s="88" t="str">
        <f t="shared" si="42"/>
        <v/>
      </c>
      <c r="AI177" s="88" t="str">
        <f t="shared" si="43"/>
        <v/>
      </c>
      <c r="AJ177" s="88" t="str">
        <f t="shared" si="44"/>
        <v/>
      </c>
      <c r="AK177" s="88" t="str">
        <f t="shared" si="45"/>
        <v/>
      </c>
      <c r="AL177" s="88" t="str">
        <f t="shared" si="46"/>
        <v/>
      </c>
      <c r="AM177" s="88" t="str">
        <f t="shared" si="47"/>
        <v/>
      </c>
      <c r="AN177" s="70">
        <f t="shared" si="48"/>
        <v>0</v>
      </c>
    </row>
    <row r="178" spans="4:40" x14ac:dyDescent="0.25">
      <c r="D178" s="96"/>
      <c r="E178" s="79"/>
      <c r="F178" s="82"/>
      <c r="G178" s="82"/>
      <c r="H178" s="82"/>
      <c r="L178" s="97">
        <f t="shared" si="34"/>
        <v>0</v>
      </c>
      <c r="M178" s="85"/>
      <c r="N178" s="85"/>
      <c r="O178" s="85"/>
      <c r="P178" s="87"/>
      <c r="S178" s="2">
        <f t="shared" si="35"/>
        <v>0</v>
      </c>
      <c r="T178" s="24">
        <f t="shared" si="33"/>
        <v>45628</v>
      </c>
      <c r="U178" s="44"/>
      <c r="V178" s="44"/>
      <c r="W178" s="45"/>
      <c r="X178" s="45"/>
      <c r="Y178" s="45"/>
      <c r="Z178" s="45"/>
      <c r="AA178" s="45"/>
      <c r="AB178" s="88" t="str">
        <f t="shared" si="36"/>
        <v/>
      </c>
      <c r="AC178" s="88" t="str">
        <f t="shared" si="37"/>
        <v/>
      </c>
      <c r="AD178" s="88" t="str">
        <f t="shared" si="38"/>
        <v/>
      </c>
      <c r="AE178" s="88" t="str">
        <f t="shared" si="39"/>
        <v/>
      </c>
      <c r="AF178" s="88" t="str">
        <f t="shared" si="40"/>
        <v/>
      </c>
      <c r="AG178" s="88" t="str">
        <f t="shared" si="41"/>
        <v/>
      </c>
      <c r="AH178" s="88" t="str">
        <f t="shared" si="42"/>
        <v/>
      </c>
      <c r="AI178" s="88" t="str">
        <f t="shared" si="43"/>
        <v/>
      </c>
      <c r="AJ178" s="88" t="str">
        <f t="shared" si="44"/>
        <v/>
      </c>
      <c r="AK178" s="88" t="str">
        <f t="shared" si="45"/>
        <v/>
      </c>
      <c r="AL178" s="88" t="str">
        <f t="shared" si="46"/>
        <v/>
      </c>
      <c r="AM178" s="88" t="str">
        <f t="shared" si="47"/>
        <v/>
      </c>
      <c r="AN178" s="70">
        <f t="shared" si="48"/>
        <v>0</v>
      </c>
    </row>
    <row r="179" spans="4:40" x14ac:dyDescent="0.25">
      <c r="D179" s="96"/>
      <c r="E179" s="79"/>
      <c r="F179" s="82"/>
      <c r="G179" s="82"/>
      <c r="H179" s="82"/>
      <c r="L179" s="97">
        <f t="shared" si="34"/>
        <v>0</v>
      </c>
      <c r="M179" s="85"/>
      <c r="N179" s="85"/>
      <c r="O179" s="85"/>
      <c r="P179" s="85"/>
      <c r="S179" s="2">
        <f t="shared" si="35"/>
        <v>0</v>
      </c>
      <c r="T179" s="24">
        <f t="shared" si="33"/>
        <v>45628</v>
      </c>
      <c r="U179" s="44"/>
      <c r="V179" s="44"/>
      <c r="W179" s="45"/>
      <c r="X179" s="45"/>
      <c r="Y179" s="45"/>
      <c r="Z179" s="45"/>
      <c r="AA179" s="45"/>
      <c r="AB179" s="88" t="str">
        <f t="shared" si="36"/>
        <v/>
      </c>
      <c r="AC179" s="88" t="str">
        <f t="shared" si="37"/>
        <v/>
      </c>
      <c r="AD179" s="88" t="str">
        <f t="shared" si="38"/>
        <v/>
      </c>
      <c r="AE179" s="88" t="str">
        <f t="shared" si="39"/>
        <v/>
      </c>
      <c r="AF179" s="88" t="str">
        <f t="shared" si="40"/>
        <v/>
      </c>
      <c r="AG179" s="88" t="str">
        <f t="shared" si="41"/>
        <v/>
      </c>
      <c r="AH179" s="88" t="str">
        <f t="shared" si="42"/>
        <v/>
      </c>
      <c r="AI179" s="88" t="str">
        <f t="shared" si="43"/>
        <v/>
      </c>
      <c r="AJ179" s="88" t="str">
        <f t="shared" si="44"/>
        <v/>
      </c>
      <c r="AK179" s="88" t="str">
        <f t="shared" si="45"/>
        <v/>
      </c>
      <c r="AL179" s="88" t="str">
        <f t="shared" si="46"/>
        <v/>
      </c>
      <c r="AM179" s="88" t="str">
        <f t="shared" si="47"/>
        <v/>
      </c>
      <c r="AN179" s="70">
        <f t="shared" si="48"/>
        <v>0</v>
      </c>
    </row>
    <row r="180" spans="4:40" x14ac:dyDescent="0.25">
      <c r="D180" s="96"/>
      <c r="E180" s="79"/>
      <c r="F180" s="83"/>
      <c r="G180" s="83"/>
      <c r="H180" s="83"/>
      <c r="L180" s="97">
        <f t="shared" si="34"/>
        <v>0</v>
      </c>
      <c r="M180" s="85"/>
      <c r="N180" s="85"/>
      <c r="O180" s="85"/>
      <c r="P180" s="85"/>
      <c r="S180" s="2">
        <f t="shared" si="35"/>
        <v>0</v>
      </c>
      <c r="T180" s="24">
        <f t="shared" si="33"/>
        <v>45628</v>
      </c>
      <c r="U180" s="44"/>
      <c r="V180" s="44"/>
      <c r="W180" s="45"/>
      <c r="X180" s="45"/>
      <c r="Y180" s="45"/>
      <c r="Z180" s="45"/>
      <c r="AA180" s="45"/>
      <c r="AB180" s="88" t="str">
        <f t="shared" si="36"/>
        <v/>
      </c>
      <c r="AC180" s="88" t="str">
        <f t="shared" si="37"/>
        <v/>
      </c>
      <c r="AD180" s="88" t="str">
        <f t="shared" si="38"/>
        <v/>
      </c>
      <c r="AE180" s="88" t="str">
        <f t="shared" si="39"/>
        <v/>
      </c>
      <c r="AF180" s="88" t="str">
        <f t="shared" si="40"/>
        <v/>
      </c>
      <c r="AG180" s="88" t="str">
        <f t="shared" si="41"/>
        <v/>
      </c>
      <c r="AH180" s="88" t="str">
        <f t="shared" si="42"/>
        <v/>
      </c>
      <c r="AI180" s="88" t="str">
        <f t="shared" si="43"/>
        <v/>
      </c>
      <c r="AJ180" s="88" t="str">
        <f t="shared" si="44"/>
        <v/>
      </c>
      <c r="AK180" s="88" t="str">
        <f t="shared" si="45"/>
        <v/>
      </c>
      <c r="AL180" s="88" t="str">
        <f t="shared" si="46"/>
        <v/>
      </c>
      <c r="AM180" s="88" t="str">
        <f t="shared" si="47"/>
        <v/>
      </c>
      <c r="AN180" s="70">
        <f t="shared" si="48"/>
        <v>0</v>
      </c>
    </row>
    <row r="181" spans="4:40" x14ac:dyDescent="0.25">
      <c r="D181" s="96"/>
      <c r="E181" s="79"/>
      <c r="F181" s="83"/>
      <c r="G181" s="83"/>
      <c r="H181" s="83"/>
      <c r="L181" s="97">
        <f t="shared" si="34"/>
        <v>0</v>
      </c>
      <c r="M181" s="85"/>
      <c r="N181" s="85"/>
      <c r="O181" s="85"/>
      <c r="P181" s="85"/>
      <c r="S181" s="2">
        <f t="shared" si="35"/>
        <v>0</v>
      </c>
      <c r="T181" s="24">
        <f t="shared" si="33"/>
        <v>45628</v>
      </c>
      <c r="U181" s="44"/>
      <c r="V181" s="44"/>
      <c r="W181" s="45"/>
      <c r="X181" s="45"/>
      <c r="Y181" s="45"/>
      <c r="Z181" s="45"/>
      <c r="AA181" s="45"/>
      <c r="AB181" s="88" t="str">
        <f t="shared" si="36"/>
        <v/>
      </c>
      <c r="AC181" s="88" t="str">
        <f t="shared" si="37"/>
        <v/>
      </c>
      <c r="AD181" s="88" t="str">
        <f t="shared" si="38"/>
        <v/>
      </c>
      <c r="AE181" s="88" t="str">
        <f t="shared" si="39"/>
        <v/>
      </c>
      <c r="AF181" s="88" t="str">
        <f t="shared" si="40"/>
        <v/>
      </c>
      <c r="AG181" s="88" t="str">
        <f t="shared" si="41"/>
        <v/>
      </c>
      <c r="AH181" s="88" t="str">
        <f t="shared" si="42"/>
        <v/>
      </c>
      <c r="AI181" s="88" t="str">
        <f t="shared" si="43"/>
        <v/>
      </c>
      <c r="AJ181" s="88" t="str">
        <f t="shared" si="44"/>
        <v/>
      </c>
      <c r="AK181" s="88" t="str">
        <f t="shared" si="45"/>
        <v/>
      </c>
      <c r="AL181" s="88" t="str">
        <f t="shared" si="46"/>
        <v/>
      </c>
      <c r="AM181" s="88" t="str">
        <f t="shared" si="47"/>
        <v/>
      </c>
      <c r="AN181" s="70">
        <f t="shared" si="48"/>
        <v>0</v>
      </c>
    </row>
    <row r="182" spans="4:40" x14ac:dyDescent="0.25">
      <c r="D182" s="96"/>
      <c r="E182" s="79"/>
      <c r="F182" s="82"/>
      <c r="G182" s="82"/>
      <c r="H182" s="82"/>
      <c r="L182" s="97">
        <f t="shared" si="34"/>
        <v>0</v>
      </c>
      <c r="M182" s="85"/>
      <c r="N182" s="85"/>
      <c r="O182" s="85"/>
      <c r="P182" s="85"/>
      <c r="S182" s="2">
        <f t="shared" si="35"/>
        <v>0</v>
      </c>
      <c r="T182" s="24">
        <f t="shared" si="33"/>
        <v>45628</v>
      </c>
      <c r="U182" s="46"/>
      <c r="V182" s="46"/>
      <c r="W182" s="47"/>
      <c r="X182" s="47"/>
      <c r="Y182" s="47"/>
      <c r="Z182" s="47"/>
      <c r="AA182" s="47"/>
      <c r="AB182" s="88" t="str">
        <f t="shared" si="36"/>
        <v/>
      </c>
      <c r="AC182" s="88" t="str">
        <f t="shared" si="37"/>
        <v/>
      </c>
      <c r="AD182" s="88" t="str">
        <f t="shared" si="38"/>
        <v/>
      </c>
      <c r="AE182" s="88" t="str">
        <f t="shared" si="39"/>
        <v/>
      </c>
      <c r="AF182" s="88" t="str">
        <f t="shared" si="40"/>
        <v/>
      </c>
      <c r="AG182" s="88" t="str">
        <f t="shared" si="41"/>
        <v/>
      </c>
      <c r="AH182" s="88" t="str">
        <f t="shared" si="42"/>
        <v/>
      </c>
      <c r="AI182" s="88" t="str">
        <f t="shared" si="43"/>
        <v/>
      </c>
      <c r="AJ182" s="88" t="str">
        <f t="shared" si="44"/>
        <v/>
      </c>
      <c r="AK182" s="88" t="str">
        <f t="shared" si="45"/>
        <v/>
      </c>
      <c r="AL182" s="88" t="str">
        <f t="shared" si="46"/>
        <v/>
      </c>
      <c r="AM182" s="88" t="str">
        <f t="shared" si="47"/>
        <v/>
      </c>
      <c r="AN182" s="70">
        <f t="shared" si="48"/>
        <v>0</v>
      </c>
    </row>
    <row r="183" spans="4:40" x14ac:dyDescent="0.25">
      <c r="F183" s="1"/>
      <c r="G183" s="52" t="s">
        <v>15</v>
      </c>
      <c r="H183" s="84">
        <f>AVERAGE(H23:H182)</f>
        <v>26.181632653061225</v>
      </c>
    </row>
    <row r="184" spans="4:40" x14ac:dyDescent="0.25">
      <c r="F184" s="1"/>
      <c r="G184" s="52" t="s">
        <v>16</v>
      </c>
      <c r="H184" s="84">
        <f>STDEV(H23:H182)</f>
        <v>3.8212737914781965</v>
      </c>
      <c r="I184" s="1"/>
      <c r="L184" s="27" t="s">
        <v>50</v>
      </c>
      <c r="O184" s="27">
        <f>COUNTA(O23:O182)</f>
        <v>63</v>
      </c>
    </row>
  </sheetData>
  <sheetProtection algorithmName="SHA-512" hashValue="f0bM9r1AhhpwMmaeNt3aF9utFzHIf1VcTQ/0AHKvgDzRKOOfuSc4pTp+PeWxfcHT+dZRM2ySxRPMmD/9XbdYbg==" saltValue="LCZpCoQcL8GyxPR1odSacw==" spinCount="100000" sheet="1" objects="1" scenarios="1"/>
  <mergeCells count="12">
    <mergeCell ref="AP82:AR82"/>
    <mergeCell ref="AP45:AR45"/>
    <mergeCell ref="AR13:BA14"/>
    <mergeCell ref="BB50:BC51"/>
    <mergeCell ref="BD50:BD51"/>
    <mergeCell ref="AR49:BA49"/>
    <mergeCell ref="AR50:BA51"/>
    <mergeCell ref="AR11:BA11"/>
    <mergeCell ref="AR12:BA12"/>
    <mergeCell ref="AR48:BA48"/>
    <mergeCell ref="BB13:BC14"/>
    <mergeCell ref="BD13:BD14"/>
  </mergeCells>
  <dataValidations count="1">
    <dataValidation type="list" allowBlank="1" showInputMessage="1" showErrorMessage="1" sqref="E23:E182 M23:M182" xr:uid="{00000000-0002-0000-0000-000000000000}">
      <formula1>$B$8:$B$19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ZTRF6UCTME4S-96-6073</_dlc_DocId>
    <_dlc_DocIdUrl xmlns="6807f23d-9adf-4297-b455-3f1cbb06756c">
      <Url>https://paylasim.dsi.gov.tr/DaireBaskanliklari/TAKK/akreditasyon/_layouts/15/DocIdRedir.aspx?ID=ZTRF6UCTME4S-96-6073</Url>
      <Description>ZTRF6UCTME4S-96-6073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b24cf7f0144e77356177487065bc16ed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76cc10ec5f0104505efdd28cdbb73214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B552F-758C-48A4-958C-466DA9C9A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E47EE1-4AA1-42E4-8425-67377D26009B}">
  <ds:schemaRefs>
    <ds:schemaRef ds:uri="http://schemas.microsoft.com/office/2006/metadata/properties"/>
    <ds:schemaRef ds:uri="http://schemas.microsoft.com/office/infopath/2007/PartnerControls"/>
    <ds:schemaRef ds:uri="6807f23d-9adf-4297-b455-3f1cbb06756c"/>
  </ds:schemaRefs>
</ds:datastoreItem>
</file>

<file path=customXml/itemProps3.xml><?xml version="1.0" encoding="utf-8"?>
<ds:datastoreItem xmlns:ds="http://schemas.openxmlformats.org/officeDocument/2006/customXml" ds:itemID="{2D9BFE9C-796E-41F2-B94B-338F6DA82BD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07A6E94-0538-4A9A-9A93-010D0D28B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07f23d-9adf-4297-b455-3f1cbb067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X Grafiği</vt:lpstr>
      <vt:lpstr>'X Grafiği'!Yazdırma_Alanı</vt:lpstr>
    </vt:vector>
  </TitlesOfParts>
  <Company>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Burcu Erdem</dc:creator>
  <cp:lastModifiedBy>DSIBIM\sevgikarabiyik</cp:lastModifiedBy>
  <cp:lastPrinted>2024-03-28T11:45:05Z</cp:lastPrinted>
  <dcterms:created xsi:type="dcterms:W3CDTF">2018-08-16T05:49:34Z</dcterms:created>
  <dcterms:modified xsi:type="dcterms:W3CDTF">2024-06-12T08:38:58Z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87824c4e-169f-47ca-a242-984e3cac1fb4</vt:lpwstr>
  </property>
  <property fmtid="{D5CDD505-2E9C-101B-9397-08002B2CF9AE}" pid="3" name="ContentTypeId">
    <vt:lpwstr>0x0101000AEB72A43C0D9944A18732C140996BEF</vt:lpwstr>
  </property>
</Properties>
</file>