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ml.chartshapes+xml"/>
  <Override PartName="/xl/charts/chart7.xml" ContentType="application/vnd.openxmlformats-officedocument.drawingml.chart+xml"/>
  <Override PartName="/xl/drawings/drawing9.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taylans\Desktop\RİP 2019\2019 Rip 10.12.2019 15.30 Yayımlanacak Tablolar\"/>
    </mc:Choice>
  </mc:AlternateContent>
  <bookViews>
    <workbookView xWindow="480" yWindow="135" windowWidth="15600" windowHeight="11505"/>
  </bookViews>
  <sheets>
    <sheet name="2.4.2.Tablo" sheetId="3" r:id="rId1"/>
    <sheet name="Veri" sheetId="1" state="hidden" r:id="rId2"/>
    <sheet name="Sayfa1" sheetId="2" state="hidden" r:id="rId3"/>
  </sheets>
  <definedNames>
    <definedName name="_xlnm._FilterDatabase" localSheetId="2" hidden="1">Sayfa1!$S$1:$U$593</definedName>
    <definedName name="_xlnm._FilterDatabase" localSheetId="1" hidden="1">Veri!$B$3:$I$597</definedName>
    <definedName name="_xlnm.Print_Area" localSheetId="0">'2.4.2.Tablo'!$A$1:$S$618</definedName>
    <definedName name="_xlnm.Print_Area" localSheetId="1">Veri!$A$1:$J$598</definedName>
    <definedName name="_xlnm.Print_Titles" localSheetId="0">'2.4.2.Tablo'!$2:$3</definedName>
    <definedName name="_xlnm.Print_Titles" localSheetId="1">Veri!$2:$3</definedName>
  </definedNames>
  <calcPr calcId="162913"/>
  <pivotCaches>
    <pivotCache cacheId="1" r:id="rId4"/>
  </pivotCaches>
</workbook>
</file>

<file path=xl/calcChain.xml><?xml version="1.0" encoding="utf-8"?>
<calcChain xmlns="http://schemas.openxmlformats.org/spreadsheetml/2006/main">
  <c r="R2" i="2" l="1"/>
  <c r="S181" i="2" l="1"/>
  <c r="S182" i="2"/>
  <c r="S183" i="2"/>
  <c r="S184" i="2"/>
  <c r="S185" i="2"/>
  <c r="S186" i="2"/>
  <c r="S187" i="2"/>
  <c r="S188" i="2"/>
  <c r="S189" i="2"/>
  <c r="S190" i="2"/>
  <c r="S191" i="2"/>
  <c r="S192" i="2"/>
  <c r="S193" i="2"/>
  <c r="S194" i="2"/>
  <c r="S195" i="2"/>
  <c r="S196" i="2"/>
  <c r="S197" i="2"/>
  <c r="S198" i="2"/>
  <c r="S199" i="2"/>
  <c r="S200" i="2"/>
  <c r="S201" i="2"/>
  <c r="S202" i="2"/>
  <c r="S203" i="2"/>
  <c r="S204" i="2"/>
  <c r="S205" i="2"/>
  <c r="S206" i="2"/>
  <c r="S207" i="2"/>
  <c r="S208" i="2"/>
  <c r="S209" i="2"/>
  <c r="S210" i="2"/>
  <c r="S211" i="2"/>
  <c r="S212" i="2"/>
  <c r="S213" i="2"/>
  <c r="S214" i="2"/>
  <c r="S215" i="2"/>
  <c r="S216" i="2"/>
  <c r="S217" i="2"/>
  <c r="S218" i="2"/>
  <c r="S219" i="2"/>
  <c r="S220" i="2"/>
  <c r="S221" i="2"/>
  <c r="S222" i="2"/>
  <c r="S223" i="2"/>
  <c r="S224" i="2"/>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S253" i="2"/>
  <c r="S254" i="2"/>
  <c r="S255" i="2"/>
  <c r="S256" i="2"/>
  <c r="S257" i="2"/>
  <c r="S258" i="2"/>
  <c r="S259" i="2"/>
  <c r="S260" i="2"/>
  <c r="S261" i="2"/>
  <c r="S262" i="2"/>
  <c r="S263" i="2"/>
  <c r="S264" i="2"/>
  <c r="S265" i="2"/>
  <c r="S266" i="2"/>
  <c r="S267" i="2"/>
  <c r="S268" i="2"/>
  <c r="S269" i="2"/>
  <c r="S270" i="2"/>
  <c r="S271" i="2"/>
  <c r="S272" i="2"/>
  <c r="S273" i="2"/>
  <c r="S274" i="2"/>
  <c r="S275" i="2"/>
  <c r="S276" i="2"/>
  <c r="S277" i="2"/>
  <c r="S278" i="2"/>
  <c r="S279" i="2"/>
  <c r="S280" i="2"/>
  <c r="S281" i="2"/>
  <c r="S282" i="2"/>
  <c r="S283" i="2"/>
  <c r="S284" i="2"/>
  <c r="S285" i="2"/>
  <c r="S286" i="2"/>
  <c r="S287" i="2"/>
  <c r="S288" i="2"/>
  <c r="S289" i="2"/>
  <c r="S290" i="2"/>
  <c r="S291" i="2"/>
  <c r="S292" i="2"/>
  <c r="S293" i="2"/>
  <c r="S294" i="2"/>
  <c r="S295" i="2"/>
  <c r="S296" i="2"/>
  <c r="S297" i="2"/>
  <c r="S298" i="2"/>
  <c r="S299" i="2"/>
  <c r="S300" i="2"/>
  <c r="S301" i="2"/>
  <c r="S302" i="2"/>
  <c r="S303" i="2"/>
  <c r="S304" i="2"/>
  <c r="S305" i="2"/>
  <c r="S306" i="2"/>
  <c r="S307" i="2"/>
  <c r="S308" i="2"/>
  <c r="S309" i="2"/>
  <c r="S310" i="2"/>
  <c r="S311" i="2"/>
  <c r="S312" i="2"/>
  <c r="S313" i="2"/>
  <c r="S314" i="2"/>
  <c r="S315" i="2"/>
  <c r="S316" i="2"/>
  <c r="S317" i="2"/>
  <c r="S318" i="2"/>
  <c r="S319" i="2"/>
  <c r="S320" i="2"/>
  <c r="S321" i="2"/>
  <c r="S322" i="2"/>
  <c r="S323" i="2"/>
  <c r="S324" i="2"/>
  <c r="S325" i="2"/>
  <c r="S326" i="2"/>
  <c r="S327" i="2"/>
  <c r="S328" i="2"/>
  <c r="S329" i="2"/>
  <c r="S330" i="2"/>
  <c r="S331" i="2"/>
  <c r="S332" i="2"/>
  <c r="S333" i="2"/>
  <c r="S334" i="2"/>
  <c r="S335" i="2"/>
  <c r="S336" i="2"/>
  <c r="S337" i="2"/>
  <c r="S338" i="2"/>
  <c r="S339" i="2"/>
  <c r="S340" i="2"/>
  <c r="S341" i="2"/>
  <c r="S342" i="2"/>
  <c r="S343" i="2"/>
  <c r="S344" i="2"/>
  <c r="S345" i="2"/>
  <c r="S346" i="2"/>
  <c r="S347" i="2"/>
  <c r="S348" i="2"/>
  <c r="S349" i="2"/>
  <c r="S350" i="2"/>
  <c r="S351" i="2"/>
  <c r="S352" i="2"/>
  <c r="S353" i="2"/>
  <c r="S354" i="2"/>
  <c r="S355" i="2"/>
  <c r="S356" i="2"/>
  <c r="S357" i="2"/>
  <c r="S358" i="2"/>
  <c r="S359" i="2"/>
  <c r="S360" i="2"/>
  <c r="S361" i="2"/>
  <c r="S362" i="2"/>
  <c r="S363" i="2"/>
  <c r="S364" i="2"/>
  <c r="S365" i="2"/>
  <c r="S366" i="2"/>
  <c r="S367" i="2"/>
  <c r="S368" i="2"/>
  <c r="S369" i="2"/>
  <c r="S370" i="2"/>
  <c r="S371" i="2"/>
  <c r="S372" i="2"/>
  <c r="S373" i="2"/>
  <c r="S374" i="2"/>
  <c r="S375" i="2"/>
  <c r="S376" i="2"/>
  <c r="S377" i="2"/>
  <c r="S378" i="2"/>
  <c r="S379" i="2"/>
  <c r="S380" i="2"/>
  <c r="S381" i="2"/>
  <c r="S382" i="2"/>
  <c r="S383" i="2"/>
  <c r="S384" i="2"/>
  <c r="S385" i="2"/>
  <c r="S386" i="2"/>
  <c r="S387" i="2"/>
  <c r="S388" i="2"/>
  <c r="S389" i="2"/>
  <c r="S390" i="2"/>
  <c r="S391" i="2"/>
  <c r="S392" i="2"/>
  <c r="S393" i="2"/>
  <c r="S394" i="2"/>
  <c r="S395" i="2"/>
  <c r="S396" i="2"/>
  <c r="S397" i="2"/>
  <c r="S398" i="2"/>
  <c r="S399" i="2"/>
  <c r="S400" i="2"/>
  <c r="S401" i="2"/>
  <c r="S402" i="2"/>
  <c r="S403" i="2"/>
  <c r="S404" i="2"/>
  <c r="S405" i="2"/>
  <c r="S406" i="2"/>
  <c r="S407" i="2"/>
  <c r="S408" i="2"/>
  <c r="S409" i="2"/>
  <c r="S410" i="2"/>
  <c r="S411" i="2"/>
  <c r="S412" i="2"/>
  <c r="S413" i="2"/>
  <c r="S414" i="2"/>
  <c r="S415" i="2"/>
  <c r="S416" i="2"/>
  <c r="S417" i="2"/>
  <c r="S418" i="2"/>
  <c r="S419" i="2"/>
  <c r="S420" i="2"/>
  <c r="S421" i="2"/>
  <c r="S422" i="2"/>
  <c r="S423" i="2"/>
  <c r="S424" i="2"/>
  <c r="S425" i="2"/>
  <c r="S426" i="2"/>
  <c r="S427" i="2"/>
  <c r="S428" i="2"/>
  <c r="S429" i="2"/>
  <c r="S430" i="2"/>
  <c r="S431" i="2"/>
  <c r="S432" i="2"/>
  <c r="S433" i="2"/>
  <c r="S434" i="2"/>
  <c r="S435" i="2"/>
  <c r="S436" i="2"/>
  <c r="S437" i="2"/>
  <c r="S438" i="2"/>
  <c r="S439" i="2"/>
  <c r="S440" i="2"/>
  <c r="S441" i="2"/>
  <c r="S442" i="2"/>
  <c r="S443" i="2"/>
  <c r="S444" i="2"/>
  <c r="S445" i="2"/>
  <c r="S446" i="2"/>
  <c r="S447" i="2"/>
  <c r="S448" i="2"/>
  <c r="S449" i="2"/>
  <c r="S450" i="2"/>
  <c r="S451" i="2"/>
  <c r="S452" i="2"/>
  <c r="S453" i="2"/>
  <c r="S454" i="2"/>
  <c r="S455" i="2"/>
  <c r="S456" i="2"/>
  <c r="S457" i="2"/>
  <c r="S458" i="2"/>
  <c r="S459" i="2"/>
  <c r="S460" i="2"/>
  <c r="S461" i="2"/>
  <c r="S462" i="2"/>
  <c r="S463" i="2"/>
  <c r="S464" i="2"/>
  <c r="S465" i="2"/>
  <c r="S466" i="2"/>
  <c r="S467" i="2"/>
  <c r="S468" i="2"/>
  <c r="S469" i="2"/>
  <c r="S470" i="2"/>
  <c r="S471" i="2"/>
  <c r="S472" i="2"/>
  <c r="S473" i="2"/>
  <c r="S474" i="2"/>
  <c r="S475" i="2"/>
  <c r="S476" i="2"/>
  <c r="S477" i="2"/>
  <c r="S478" i="2"/>
  <c r="S479" i="2"/>
  <c r="S480" i="2"/>
  <c r="S481" i="2"/>
  <c r="S482" i="2"/>
  <c r="S483" i="2"/>
  <c r="S484" i="2"/>
  <c r="S485" i="2"/>
  <c r="S486" i="2"/>
  <c r="S487" i="2"/>
  <c r="S488" i="2"/>
  <c r="S489" i="2"/>
  <c r="S490" i="2"/>
  <c r="S491" i="2"/>
  <c r="S492" i="2"/>
  <c r="S493" i="2"/>
  <c r="S494" i="2"/>
  <c r="S495" i="2"/>
  <c r="S496" i="2"/>
  <c r="S497" i="2"/>
  <c r="S498" i="2"/>
  <c r="S499" i="2"/>
  <c r="S500" i="2"/>
  <c r="S501" i="2"/>
  <c r="S502" i="2"/>
  <c r="S503" i="2"/>
  <c r="S504" i="2"/>
  <c r="S505" i="2"/>
  <c r="S506" i="2"/>
  <c r="S507" i="2"/>
  <c r="S508" i="2"/>
  <c r="S509" i="2"/>
  <c r="S510" i="2"/>
  <c r="S511" i="2"/>
  <c r="S512" i="2"/>
  <c r="S513" i="2"/>
  <c r="S514" i="2"/>
  <c r="S515" i="2"/>
  <c r="S516" i="2"/>
  <c r="S517" i="2"/>
  <c r="S518" i="2"/>
  <c r="S519" i="2"/>
  <c r="S520" i="2"/>
  <c r="S521" i="2"/>
  <c r="S522" i="2"/>
  <c r="S523" i="2"/>
  <c r="S524" i="2"/>
  <c r="S525" i="2"/>
  <c r="S526" i="2"/>
  <c r="S527" i="2"/>
  <c r="S528" i="2"/>
  <c r="S529" i="2"/>
  <c r="S530" i="2"/>
  <c r="S531" i="2"/>
  <c r="S532" i="2"/>
  <c r="S533" i="2"/>
  <c r="S534" i="2"/>
  <c r="S535" i="2"/>
  <c r="S536" i="2"/>
  <c r="S537" i="2"/>
  <c r="S538" i="2"/>
  <c r="S539" i="2"/>
  <c r="S540" i="2"/>
  <c r="S541" i="2"/>
  <c r="S542" i="2"/>
  <c r="S543" i="2"/>
  <c r="S544" i="2"/>
  <c r="S545" i="2"/>
  <c r="S546" i="2"/>
  <c r="S547" i="2"/>
  <c r="S548" i="2"/>
  <c r="S549" i="2"/>
  <c r="S550" i="2"/>
  <c r="S551" i="2"/>
  <c r="S552" i="2"/>
  <c r="S553" i="2"/>
  <c r="S554" i="2"/>
  <c r="S555" i="2"/>
  <c r="S556" i="2"/>
  <c r="S557" i="2"/>
  <c r="S558" i="2"/>
  <c r="S559" i="2"/>
  <c r="S560" i="2"/>
  <c r="S561" i="2"/>
  <c r="S562" i="2"/>
  <c r="S563" i="2"/>
  <c r="S564" i="2"/>
  <c r="S565" i="2"/>
  <c r="S566" i="2"/>
  <c r="S567" i="2"/>
  <c r="S568" i="2"/>
  <c r="S569" i="2"/>
  <c r="S570" i="2"/>
  <c r="S571" i="2"/>
  <c r="S572" i="2"/>
  <c r="S573" i="2"/>
  <c r="T573" i="2" s="1"/>
  <c r="S574" i="2"/>
  <c r="T574" i="2" s="1"/>
  <c r="S575" i="2"/>
  <c r="T575" i="2" s="1"/>
  <c r="S576" i="2"/>
  <c r="T576" i="2" s="1"/>
  <c r="S577" i="2"/>
  <c r="T577" i="2" s="1"/>
  <c r="S578" i="2"/>
  <c r="T578" i="2" s="1"/>
  <c r="S579" i="2"/>
  <c r="T579" i="2" s="1"/>
  <c r="S580" i="2"/>
  <c r="S581" i="2"/>
  <c r="T581" i="2" s="1"/>
  <c r="S582" i="2"/>
  <c r="T582" i="2" s="1"/>
  <c r="S583" i="2"/>
  <c r="T583" i="2" s="1"/>
  <c r="S584" i="2"/>
  <c r="S585" i="2"/>
  <c r="T585" i="2" s="1"/>
  <c r="S586" i="2"/>
  <c r="T586" i="2" s="1"/>
  <c r="S587" i="2"/>
  <c r="T587" i="2" s="1"/>
  <c r="S588" i="2"/>
  <c r="T588" i="2" s="1"/>
  <c r="S589" i="2"/>
  <c r="T589" i="2" s="1"/>
  <c r="S590" i="2"/>
  <c r="T590" i="2" s="1"/>
  <c r="S591" i="2"/>
  <c r="T591" i="2" s="1"/>
  <c r="S592" i="2"/>
  <c r="T592" i="2" s="1"/>
  <c r="S593" i="2"/>
  <c r="T593" i="2" s="1"/>
  <c r="T580" i="2"/>
  <c r="T584" i="2"/>
  <c r="Q96" i="2"/>
  <c r="G594" i="2"/>
  <c r="H594" i="2"/>
  <c r="F594" i="2"/>
  <c r="G597" i="1"/>
  <c r="K2" i="2" l="1"/>
  <c r="K10" i="2" l="1"/>
  <c r="N3" i="2"/>
  <c r="N4" i="2"/>
  <c r="N5" i="2"/>
  <c r="N6" i="2"/>
  <c r="N7" i="2"/>
  <c r="N8" i="2"/>
  <c r="N9" i="2"/>
  <c r="N10" i="2"/>
  <c r="N11" i="2"/>
  <c r="N12" i="2"/>
  <c r="N13" i="2"/>
  <c r="N14" i="2"/>
  <c r="N15" i="2"/>
  <c r="N16" i="2"/>
  <c r="N17" i="2"/>
  <c r="N18"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2" i="2"/>
  <c r="K3" i="2"/>
  <c r="K4" i="2"/>
  <c r="K5" i="2"/>
  <c r="K6" i="2"/>
  <c r="K7" i="2"/>
  <c r="K8" i="2"/>
  <c r="K9" i="2"/>
  <c r="K11" i="2"/>
  <c r="K12" i="2"/>
  <c r="K13" i="2"/>
  <c r="K14" i="2"/>
  <c r="K15" i="2"/>
  <c r="K16" i="2"/>
  <c r="K17" i="2"/>
  <c r="K18" i="2"/>
  <c r="K20" i="2"/>
  <c r="K21" i="2"/>
  <c r="K22" i="2"/>
  <c r="K23" i="2"/>
  <c r="K24" i="2"/>
  <c r="K25" i="2"/>
  <c r="K26" i="2"/>
  <c r="K27" i="2"/>
  <c r="K28" i="2"/>
  <c r="K29" i="2"/>
  <c r="K31" i="2"/>
  <c r="K32" i="2"/>
  <c r="K33" i="2"/>
  <c r="K34" i="2"/>
  <c r="K35" i="2"/>
  <c r="K36" i="2"/>
  <c r="K37" i="2"/>
  <c r="K38" i="2"/>
  <c r="K39" i="2"/>
  <c r="K40" i="2"/>
  <c r="K42" i="2"/>
  <c r="K43" i="2"/>
  <c r="K44" i="2"/>
  <c r="K45" i="2"/>
  <c r="K46" i="2"/>
  <c r="K47" i="2"/>
  <c r="K48" i="2"/>
  <c r="K49" i="2"/>
  <c r="K50" i="2"/>
  <c r="K51" i="2"/>
  <c r="K52" i="2"/>
  <c r="K53" i="2"/>
  <c r="K54" i="2"/>
  <c r="K55" i="2"/>
  <c r="K56" i="2"/>
  <c r="K57" i="2"/>
  <c r="K58" i="2"/>
  <c r="K59" i="2"/>
  <c r="K60" i="2"/>
  <c r="K61" i="2"/>
  <c r="K62" i="2"/>
  <c r="K63" i="2"/>
  <c r="K64" i="2"/>
  <c r="K65" i="2"/>
  <c r="K66" i="2"/>
  <c r="K67" i="2"/>
  <c r="Q3" i="2"/>
  <c r="R3" i="2" s="1"/>
  <c r="Q4" i="2"/>
  <c r="Q5" i="2"/>
  <c r="Q6" i="2"/>
  <c r="Q7" i="2"/>
  <c r="Q8" i="2"/>
  <c r="Q9" i="2"/>
  <c r="Q10" i="2"/>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T31" i="2"/>
  <c r="T32" i="2"/>
  <c r="T35" i="2"/>
  <c r="T36" i="2"/>
  <c r="T37" i="2"/>
  <c r="T38" i="2"/>
  <c r="T41" i="2"/>
  <c r="T42" i="2"/>
  <c r="T43" i="2"/>
  <c r="T45" i="2"/>
  <c r="T46" i="2"/>
  <c r="T54" i="2"/>
  <c r="T56" i="2"/>
  <c r="T59" i="2"/>
  <c r="T60" i="2"/>
  <c r="T61" i="2"/>
  <c r="T63" i="2"/>
  <c r="T65" i="2"/>
  <c r="T67" i="2"/>
  <c r="T75" i="2"/>
  <c r="T79" i="2"/>
  <c r="T82" i="2"/>
  <c r="T83" i="2"/>
  <c r="T84" i="2"/>
  <c r="T85" i="2"/>
  <c r="T87" i="2"/>
  <c r="T92" i="2"/>
  <c r="T93" i="2"/>
  <c r="T95" i="2"/>
  <c r="T96" i="2"/>
  <c r="T97" i="2"/>
  <c r="T101" i="2"/>
  <c r="T105" i="2"/>
  <c r="T106" i="2"/>
  <c r="T107" i="2"/>
  <c r="T111" i="2"/>
  <c r="T112" i="2"/>
  <c r="T113" i="2"/>
  <c r="T114" i="2"/>
  <c r="T115" i="2"/>
  <c r="T116" i="2"/>
  <c r="T118" i="2"/>
  <c r="T119" i="2"/>
  <c r="T120" i="2"/>
  <c r="T122" i="2"/>
  <c r="T124" i="2"/>
  <c r="T125" i="2"/>
  <c r="T131" i="2"/>
  <c r="T134" i="2"/>
  <c r="T138" i="2"/>
  <c r="T142" i="2"/>
  <c r="T145" i="2"/>
  <c r="T146" i="2"/>
  <c r="T148" i="2"/>
  <c r="T149" i="2"/>
  <c r="T150" i="2"/>
  <c r="T153" i="2"/>
  <c r="T156" i="2"/>
  <c r="T161" i="2"/>
  <c r="T162" i="2"/>
  <c r="T163" i="2"/>
  <c r="T164" i="2"/>
  <c r="T165" i="2"/>
  <c r="T168" i="2"/>
  <c r="T170" i="2"/>
  <c r="T171" i="2"/>
  <c r="T172" i="2"/>
  <c r="T175" i="2"/>
  <c r="T176" i="2"/>
  <c r="T178" i="2"/>
  <c r="T180" i="2"/>
  <c r="T183" i="2"/>
  <c r="T184" i="2"/>
  <c r="T187" i="2"/>
  <c r="T191" i="2"/>
  <c r="T192" i="2"/>
  <c r="T193" i="2"/>
  <c r="T201" i="2"/>
  <c r="T202" i="2"/>
  <c r="T203" i="2"/>
  <c r="T204" i="2"/>
  <c r="T205" i="2"/>
  <c r="T206" i="2"/>
  <c r="T207" i="2"/>
  <c r="T209" i="2"/>
  <c r="T210" i="2"/>
  <c r="T211" i="2"/>
  <c r="T212" i="2"/>
  <c r="T221" i="2"/>
  <c r="T223" i="2"/>
  <c r="T229" i="2"/>
  <c r="T230" i="2"/>
  <c r="T231" i="2"/>
  <c r="T232" i="2"/>
  <c r="T234" i="2"/>
  <c r="T236" i="2"/>
  <c r="T239" i="2"/>
  <c r="T240" i="2"/>
  <c r="T241" i="2"/>
  <c r="T242" i="2"/>
  <c r="T243" i="2"/>
  <c r="T244" i="2"/>
  <c r="T245" i="2"/>
  <c r="T246" i="2"/>
  <c r="T249" i="2"/>
  <c r="T250" i="2"/>
  <c r="T254" i="2"/>
  <c r="T260" i="2"/>
  <c r="T261" i="2"/>
  <c r="T265" i="2"/>
  <c r="T266" i="2"/>
  <c r="T269" i="2"/>
  <c r="T270" i="2"/>
  <c r="T279" i="2"/>
  <c r="T280" i="2"/>
  <c r="T282" i="2"/>
  <c r="T287" i="2"/>
  <c r="T288" i="2"/>
  <c r="T293" i="2"/>
  <c r="T296" i="2"/>
  <c r="T312" i="2"/>
  <c r="T316" i="2"/>
  <c r="T317" i="2"/>
  <c r="T318" i="2"/>
  <c r="T320" i="2"/>
  <c r="T331" i="2"/>
  <c r="T337" i="2"/>
  <c r="T338" i="2"/>
  <c r="T345" i="2"/>
  <c r="T346" i="2"/>
  <c r="T358" i="2"/>
  <c r="T359" i="2"/>
  <c r="T360" i="2"/>
  <c r="T365" i="2"/>
  <c r="T371" i="2"/>
  <c r="T372" i="2"/>
  <c r="T373" i="2"/>
  <c r="T383" i="2"/>
  <c r="T384" i="2"/>
  <c r="T392" i="2"/>
  <c r="T410" i="2"/>
  <c r="T411" i="2"/>
  <c r="T413" i="2"/>
  <c r="T416" i="2"/>
  <c r="T418" i="2"/>
  <c r="T419" i="2"/>
  <c r="T426" i="2"/>
  <c r="T427" i="2"/>
  <c r="T428" i="2"/>
  <c r="T430" i="2"/>
  <c r="T431" i="2"/>
  <c r="T436" i="2"/>
  <c r="T437" i="2"/>
  <c r="T442" i="2"/>
  <c r="T443" i="2"/>
  <c r="T444" i="2"/>
  <c r="T445" i="2"/>
  <c r="T449" i="2"/>
  <c r="T457" i="2"/>
  <c r="T463" i="2"/>
  <c r="T480" i="2"/>
  <c r="T481" i="2"/>
  <c r="T483" i="2"/>
  <c r="T484" i="2"/>
  <c r="T487" i="2"/>
  <c r="T489" i="2"/>
  <c r="T491" i="2"/>
  <c r="T494" i="2"/>
  <c r="T495" i="2"/>
  <c r="T497" i="2"/>
  <c r="T504" i="2"/>
  <c r="T505" i="2"/>
  <c r="T506" i="2"/>
  <c r="T511" i="2"/>
  <c r="T512" i="2"/>
  <c r="T513" i="2"/>
  <c r="T514" i="2"/>
  <c r="T515" i="2"/>
  <c r="T516" i="2"/>
  <c r="T517" i="2"/>
  <c r="T520" i="2"/>
  <c r="T521" i="2"/>
  <c r="T522" i="2"/>
  <c r="T523" i="2"/>
  <c r="T524" i="2"/>
  <c r="T526" i="2"/>
  <c r="T528" i="2"/>
  <c r="T534" i="2"/>
  <c r="T535" i="2"/>
  <c r="T536" i="2"/>
  <c r="T538" i="2"/>
  <c r="T539" i="2"/>
  <c r="T540" i="2"/>
  <c r="T543" i="2"/>
  <c r="T544" i="2"/>
  <c r="T545" i="2"/>
  <c r="T546" i="2"/>
  <c r="T550" i="2"/>
  <c r="T551" i="2"/>
  <c r="T552" i="2"/>
  <c r="T558" i="2"/>
  <c r="T564" i="2"/>
  <c r="T566" i="2"/>
  <c r="T571" i="2"/>
  <c r="T572" i="2"/>
  <c r="T3" i="2"/>
  <c r="T4" i="2"/>
  <c r="T5" i="2"/>
  <c r="T6" i="2"/>
  <c r="T7" i="2"/>
  <c r="T8" i="2"/>
  <c r="T9" i="2"/>
  <c r="T10" i="2"/>
  <c r="T11" i="2"/>
  <c r="T12" i="2"/>
  <c r="T13" i="2"/>
  <c r="T14" i="2"/>
  <c r="T15" i="2"/>
  <c r="T17" i="2"/>
  <c r="T18" i="2"/>
  <c r="T22" i="2"/>
  <c r="T23" i="2"/>
  <c r="T24" i="2"/>
  <c r="T25" i="2"/>
  <c r="T26" i="2"/>
  <c r="T27" i="2"/>
  <c r="T28" i="2"/>
  <c r="T29" i="2"/>
  <c r="T2" i="2"/>
  <c r="T33" i="2"/>
  <c r="T34" i="2"/>
  <c r="T39" i="2"/>
  <c r="T40" i="2"/>
  <c r="T44" i="2"/>
  <c r="T47" i="2"/>
  <c r="T48" i="2"/>
  <c r="T49" i="2"/>
  <c r="T50" i="2"/>
  <c r="T51" i="2"/>
  <c r="T52" i="2"/>
  <c r="T53" i="2"/>
  <c r="T55" i="2"/>
  <c r="T57" i="2"/>
  <c r="T58" i="2"/>
  <c r="T62" i="2"/>
  <c r="T64" i="2"/>
  <c r="T66" i="2"/>
  <c r="T68" i="2"/>
  <c r="T69" i="2"/>
  <c r="T70" i="2"/>
  <c r="T71" i="2"/>
  <c r="T72" i="2"/>
  <c r="T73" i="2"/>
  <c r="T74" i="2"/>
  <c r="T76" i="2"/>
  <c r="T77" i="2"/>
  <c r="T78" i="2"/>
  <c r="T80" i="2"/>
  <c r="T81" i="2"/>
  <c r="T86" i="2"/>
  <c r="T88" i="2"/>
  <c r="T89" i="2"/>
  <c r="T90" i="2"/>
  <c r="T91" i="2"/>
  <c r="T94" i="2"/>
  <c r="T98" i="2"/>
  <c r="T99" i="2"/>
  <c r="T100" i="2"/>
  <c r="T102" i="2"/>
  <c r="T103" i="2"/>
  <c r="T104" i="2"/>
  <c r="T108" i="2"/>
  <c r="T109" i="2"/>
  <c r="T110" i="2"/>
  <c r="T117" i="2"/>
  <c r="T121" i="2"/>
  <c r="T123" i="2"/>
  <c r="T126" i="2"/>
  <c r="T127" i="2"/>
  <c r="T128" i="2"/>
  <c r="T129" i="2"/>
  <c r="T130" i="2"/>
  <c r="T132" i="2"/>
  <c r="T133" i="2"/>
  <c r="T135" i="2"/>
  <c r="T136" i="2"/>
  <c r="T137" i="2"/>
  <c r="T139" i="2"/>
  <c r="T140" i="2"/>
  <c r="T141" i="2"/>
  <c r="T143" i="2"/>
  <c r="T144" i="2"/>
  <c r="T147" i="2"/>
  <c r="T151" i="2"/>
  <c r="T154" i="2"/>
  <c r="T155" i="2"/>
  <c r="T157" i="2"/>
  <c r="T158" i="2"/>
  <c r="T159" i="2"/>
  <c r="T160" i="2"/>
  <c r="T166" i="2"/>
  <c r="T167" i="2"/>
  <c r="T169" i="2"/>
  <c r="T173" i="2"/>
  <c r="T174" i="2"/>
  <c r="T177" i="2"/>
  <c r="T179" i="2"/>
  <c r="T181" i="2"/>
  <c r="T182" i="2"/>
  <c r="T185" i="2"/>
  <c r="T186" i="2"/>
  <c r="T188" i="2"/>
  <c r="T189" i="2"/>
  <c r="T190" i="2"/>
  <c r="T194" i="2"/>
  <c r="T195" i="2"/>
  <c r="T196" i="2"/>
  <c r="T197" i="2"/>
  <c r="T198" i="2"/>
  <c r="T199" i="2"/>
  <c r="T200" i="2"/>
  <c r="T208" i="2"/>
  <c r="T213" i="2"/>
  <c r="T214" i="2"/>
  <c r="T215" i="2"/>
  <c r="T216" i="2"/>
  <c r="T217" i="2"/>
  <c r="T218" i="2"/>
  <c r="T219" i="2"/>
  <c r="T220" i="2"/>
  <c r="T222" i="2"/>
  <c r="T224" i="2"/>
  <c r="T225" i="2"/>
  <c r="T226" i="2"/>
  <c r="T227" i="2"/>
  <c r="T228" i="2"/>
  <c r="T233" i="2"/>
  <c r="T235" i="2"/>
  <c r="T237" i="2"/>
  <c r="T238" i="2"/>
  <c r="T247" i="2"/>
  <c r="T248" i="2"/>
  <c r="T251" i="2"/>
  <c r="T252" i="2"/>
  <c r="T253" i="2"/>
  <c r="T255" i="2"/>
  <c r="T256" i="2"/>
  <c r="T257" i="2"/>
  <c r="T258" i="2"/>
  <c r="T259" i="2"/>
  <c r="T262" i="2"/>
  <c r="T263" i="2"/>
  <c r="T264" i="2"/>
  <c r="T267" i="2"/>
  <c r="T268" i="2"/>
  <c r="T271" i="2"/>
  <c r="T272" i="2"/>
  <c r="T273" i="2"/>
  <c r="T274" i="2"/>
  <c r="T275" i="2"/>
  <c r="T276" i="2"/>
  <c r="T277" i="2"/>
  <c r="T278" i="2"/>
  <c r="T281" i="2"/>
  <c r="T283" i="2"/>
  <c r="T284" i="2"/>
  <c r="T285" i="2"/>
  <c r="T289" i="2"/>
  <c r="T290" i="2"/>
  <c r="T291" i="2"/>
  <c r="T292" i="2"/>
  <c r="T294" i="2"/>
  <c r="T295" i="2"/>
  <c r="T297" i="2"/>
  <c r="T298" i="2"/>
  <c r="T299" i="2"/>
  <c r="T300" i="2"/>
  <c r="T301" i="2"/>
  <c r="T302" i="2"/>
  <c r="T303" i="2"/>
  <c r="T304" i="2"/>
  <c r="T305" i="2"/>
  <c r="T306" i="2"/>
  <c r="T307" i="2"/>
  <c r="T308" i="2"/>
  <c r="T309" i="2"/>
  <c r="T310" i="2"/>
  <c r="T311" i="2"/>
  <c r="T313" i="2"/>
  <c r="T314" i="2"/>
  <c r="T315" i="2"/>
  <c r="T319" i="2"/>
  <c r="T321" i="2"/>
  <c r="T322" i="2"/>
  <c r="T323" i="2"/>
  <c r="T324" i="2"/>
  <c r="T325" i="2"/>
  <c r="T326" i="2"/>
  <c r="T327" i="2"/>
  <c r="T328" i="2"/>
  <c r="T329" i="2"/>
  <c r="T330" i="2"/>
  <c r="T332" i="2"/>
  <c r="T333" i="2"/>
  <c r="T334" i="2"/>
  <c r="T335" i="2"/>
  <c r="T336" i="2"/>
  <c r="T339" i="2"/>
  <c r="T340" i="2"/>
  <c r="T341" i="2"/>
  <c r="T342" i="2"/>
  <c r="T343" i="2"/>
  <c r="T344" i="2"/>
  <c r="T347" i="2"/>
  <c r="T348" i="2"/>
  <c r="T349" i="2"/>
  <c r="T350" i="2"/>
  <c r="T351" i="2"/>
  <c r="T352" i="2"/>
  <c r="T353" i="2"/>
  <c r="T354" i="2"/>
  <c r="T355" i="2"/>
  <c r="T356" i="2"/>
  <c r="T357" i="2"/>
  <c r="T361" i="2"/>
  <c r="T362" i="2"/>
  <c r="T363" i="2"/>
  <c r="T364" i="2"/>
  <c r="T366" i="2"/>
  <c r="T367" i="2"/>
  <c r="T368" i="2"/>
  <c r="T369" i="2"/>
  <c r="T370" i="2"/>
  <c r="T374" i="2"/>
  <c r="T375" i="2"/>
  <c r="T376" i="2"/>
  <c r="T377" i="2"/>
  <c r="T378" i="2"/>
  <c r="T379" i="2"/>
  <c r="T380" i="2"/>
  <c r="T381" i="2"/>
  <c r="T382" i="2"/>
  <c r="T385" i="2"/>
  <c r="T386" i="2"/>
  <c r="T387" i="2"/>
  <c r="T388" i="2"/>
  <c r="T389" i="2"/>
  <c r="T390" i="2"/>
  <c r="T391" i="2"/>
  <c r="T393" i="2"/>
  <c r="T394" i="2"/>
  <c r="T395" i="2"/>
  <c r="T396" i="2"/>
  <c r="T397" i="2"/>
  <c r="T398" i="2"/>
  <c r="T399" i="2"/>
  <c r="T400" i="2"/>
  <c r="T401" i="2"/>
  <c r="T402" i="2"/>
  <c r="T403" i="2"/>
  <c r="T404" i="2"/>
  <c r="T405" i="2"/>
  <c r="T406" i="2"/>
  <c r="T407" i="2"/>
  <c r="T408" i="2"/>
  <c r="T409" i="2"/>
  <c r="T412" i="2"/>
  <c r="T414" i="2"/>
  <c r="T415" i="2"/>
  <c r="T417" i="2"/>
  <c r="T420" i="2"/>
  <c r="T422" i="2"/>
  <c r="T423" i="2"/>
  <c r="T424" i="2"/>
  <c r="T425" i="2"/>
  <c r="T429" i="2"/>
  <c r="T432" i="2"/>
  <c r="T433" i="2"/>
  <c r="T434" i="2"/>
  <c r="T435" i="2"/>
  <c r="T438" i="2"/>
  <c r="T439" i="2"/>
  <c r="T440" i="2"/>
  <c r="T441" i="2"/>
  <c r="T446" i="2"/>
  <c r="T447" i="2"/>
  <c r="T448" i="2"/>
  <c r="T450" i="2"/>
  <c r="T451" i="2"/>
  <c r="T452" i="2"/>
  <c r="T453" i="2"/>
  <c r="T454" i="2"/>
  <c r="T455" i="2"/>
  <c r="T456" i="2"/>
  <c r="T458" i="2"/>
  <c r="T459" i="2"/>
  <c r="T460" i="2"/>
  <c r="T461" i="2"/>
  <c r="T462" i="2"/>
  <c r="T464" i="2"/>
  <c r="T465" i="2"/>
  <c r="T466" i="2"/>
  <c r="T467" i="2"/>
  <c r="T468" i="2"/>
  <c r="T469" i="2"/>
  <c r="T470" i="2"/>
  <c r="T471" i="2"/>
  <c r="T472" i="2"/>
  <c r="T473" i="2"/>
  <c r="T474" i="2"/>
  <c r="T475" i="2"/>
  <c r="T476" i="2"/>
  <c r="T477" i="2"/>
  <c r="T478" i="2"/>
  <c r="T479" i="2"/>
  <c r="T482" i="2"/>
  <c r="T485" i="2"/>
  <c r="T486" i="2"/>
  <c r="T488" i="2"/>
  <c r="T490" i="2"/>
  <c r="T492" i="2"/>
  <c r="T493" i="2"/>
  <c r="T496" i="2"/>
  <c r="T498" i="2"/>
  <c r="T499" i="2"/>
  <c r="T500" i="2"/>
  <c r="T501" i="2"/>
  <c r="T502" i="2"/>
  <c r="T503" i="2"/>
  <c r="T507" i="2"/>
  <c r="T508" i="2"/>
  <c r="T509" i="2"/>
  <c r="T510" i="2"/>
  <c r="T518" i="2"/>
  <c r="T519" i="2"/>
  <c r="T525" i="2"/>
  <c r="T527" i="2"/>
  <c r="T529" i="2"/>
  <c r="T530" i="2"/>
  <c r="T531" i="2"/>
  <c r="T532" i="2"/>
  <c r="T533" i="2"/>
  <c r="T537" i="2"/>
  <c r="T541" i="2"/>
  <c r="T542" i="2"/>
  <c r="T547" i="2"/>
  <c r="T548" i="2"/>
  <c r="T553" i="2"/>
  <c r="T554" i="2"/>
  <c r="T556" i="2"/>
  <c r="T557" i="2"/>
  <c r="T559" i="2"/>
  <c r="T560" i="2"/>
  <c r="T561" i="2"/>
  <c r="T562" i="2"/>
  <c r="T563" i="2"/>
  <c r="T565" i="2"/>
  <c r="T567" i="2"/>
  <c r="T568" i="2"/>
  <c r="T569" i="2"/>
  <c r="T570" i="2"/>
  <c r="T19" i="2"/>
  <c r="T20" i="2"/>
  <c r="T21" i="2"/>
  <c r="T30" i="2"/>
  <c r="T16" i="2"/>
  <c r="T555" i="2"/>
  <c r="T549" i="2"/>
  <c r="T421" i="2"/>
  <c r="T286" i="2"/>
  <c r="T152" i="2"/>
  <c r="R4" i="2" l="1"/>
  <c r="R5" i="2" s="1"/>
  <c r="R6" i="2" s="1"/>
  <c r="R7" i="2" s="1"/>
  <c r="R8" i="2" s="1"/>
  <c r="R9" i="2" s="1"/>
  <c r="R10" i="2" s="1"/>
  <c r="R11" i="2" s="1"/>
  <c r="R12" i="2" s="1"/>
  <c r="R13" i="2" s="1"/>
  <c r="R14" i="2" s="1"/>
  <c r="R15" i="2" s="1"/>
  <c r="R16" i="2" s="1"/>
  <c r="R17" i="2" s="1"/>
  <c r="R18" i="2" s="1"/>
  <c r="R19" i="2" s="1"/>
  <c r="R20" i="2" s="1"/>
  <c r="R21" i="2" s="1"/>
  <c r="R22" i="2" s="1"/>
  <c r="R23" i="2" s="1"/>
  <c r="R24" i="2" s="1"/>
  <c r="R25" i="2" s="1"/>
  <c r="R26" i="2" s="1"/>
  <c r="R27" i="2" s="1"/>
  <c r="R28" i="2" s="1"/>
  <c r="R29" i="2" s="1"/>
  <c r="R30" i="2" s="1"/>
  <c r="R31" i="2" s="1"/>
  <c r="R32" i="2" s="1"/>
  <c r="R33" i="2" s="1"/>
  <c r="R34" i="2" s="1"/>
  <c r="R35" i="2" s="1"/>
  <c r="R36" i="2" s="1"/>
  <c r="R37" i="2" s="1"/>
  <c r="R38" i="2" s="1"/>
  <c r="R39" i="2" s="1"/>
  <c r="R40" i="2" s="1"/>
  <c r="R41" i="2" s="1"/>
  <c r="R42" i="2" s="1"/>
  <c r="R43" i="2" s="1"/>
  <c r="R44" i="2" s="1"/>
  <c r="R45" i="2" s="1"/>
  <c r="R46" i="2" s="1"/>
  <c r="R47" i="2" s="1"/>
  <c r="R48" i="2" s="1"/>
  <c r="R49" i="2" s="1"/>
  <c r="R50" i="2" s="1"/>
  <c r="R51" i="2" s="1"/>
  <c r="R52" i="2" s="1"/>
  <c r="R53" i="2" s="1"/>
  <c r="R54" i="2" s="1"/>
  <c r="R55" i="2" s="1"/>
  <c r="R56" i="2" s="1"/>
  <c r="F395" i="1"/>
  <c r="F293" i="1"/>
  <c r="F220" i="1"/>
  <c r="L3" i="2" l="1"/>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2" i="2"/>
  <c r="K41" i="2"/>
  <c r="K30" i="2"/>
  <c r="K19" i="2"/>
  <c r="N19" i="2"/>
  <c r="Q2" i="2" l="1"/>
  <c r="Q97" i="2" s="1"/>
  <c r="K68" i="2"/>
  <c r="F577" i="1" l="1"/>
  <c r="N68" i="2" l="1"/>
  <c r="L68" i="2" l="1"/>
  <c r="I112" i="1"/>
  <c r="H112" i="1"/>
  <c r="H318" i="1"/>
  <c r="H250" i="1" l="1"/>
  <c r="I107" i="1"/>
  <c r="I596" i="1" l="1"/>
  <c r="I597" i="1" s="1"/>
  <c r="F518" i="1"/>
  <c r="F61" i="1"/>
  <c r="F571" i="1"/>
  <c r="F69" i="1"/>
  <c r="H253" i="1"/>
  <c r="H596" i="1" s="1"/>
  <c r="H597" i="1" l="1"/>
</calcChain>
</file>

<file path=xl/sharedStrings.xml><?xml version="1.0" encoding="utf-8"?>
<sst xmlns="http://schemas.openxmlformats.org/spreadsheetml/2006/main" count="6311" uniqueCount="827">
  <si>
    <t>Topuk Sant.</t>
  </si>
  <si>
    <t>16.02.2012
14.11.2013</t>
  </si>
  <si>
    <t>Adana</t>
  </si>
  <si>
    <t>Adıyaman</t>
  </si>
  <si>
    <t>Amasya</t>
  </si>
  <si>
    <t>Ankara</t>
  </si>
  <si>
    <t>Antalya</t>
  </si>
  <si>
    <t>Ardahan</t>
  </si>
  <si>
    <t>Artvin</t>
  </si>
  <si>
    <t>Aydın</t>
  </si>
  <si>
    <t>Balıkesir</t>
  </si>
  <si>
    <t>Bartın</t>
  </si>
  <si>
    <t>Batman</t>
  </si>
  <si>
    <t>Bayburt</t>
  </si>
  <si>
    <t>Bilecik</t>
  </si>
  <si>
    <t>Bingöl</t>
  </si>
  <si>
    <t>Bitlis</t>
  </si>
  <si>
    <t>Bolu</t>
  </si>
  <si>
    <t>Bursa</t>
  </si>
  <si>
    <t>Çankırı</t>
  </si>
  <si>
    <t>Çorum</t>
  </si>
  <si>
    <t>Denizli</t>
  </si>
  <si>
    <t>Diyarbakır</t>
  </si>
  <si>
    <t>Düzce</t>
  </si>
  <si>
    <t>Elazığ</t>
  </si>
  <si>
    <t>Erzincan</t>
  </si>
  <si>
    <t>Erzurum</t>
  </si>
  <si>
    <t>Eskişehir</t>
  </si>
  <si>
    <t>Gaziantep</t>
  </si>
  <si>
    <t>Giresun</t>
  </si>
  <si>
    <t>Gümüşhane</t>
  </si>
  <si>
    <t>Hakkari</t>
  </si>
  <si>
    <t>Hatay</t>
  </si>
  <si>
    <t>Iğdır</t>
  </si>
  <si>
    <t>Isparta</t>
  </si>
  <si>
    <t>Kahramanmaraş</t>
  </si>
  <si>
    <t>Karabük</t>
  </si>
  <si>
    <t>Karaman</t>
  </si>
  <si>
    <t>Kars</t>
  </si>
  <si>
    <t>Kastamonu</t>
  </si>
  <si>
    <t>Kayseri</t>
  </si>
  <si>
    <t>Kırıkkale</t>
  </si>
  <si>
    <t>Kocaeli</t>
  </si>
  <si>
    <t>Konya</t>
  </si>
  <si>
    <t>Kütahya</t>
  </si>
  <si>
    <t>Malatya</t>
  </si>
  <si>
    <t>Mersin</t>
  </si>
  <si>
    <t>Muğla</t>
  </si>
  <si>
    <t>Muş</t>
  </si>
  <si>
    <t>Nevşehir</t>
  </si>
  <si>
    <t>Niğde</t>
  </si>
  <si>
    <t>Ordu</t>
  </si>
  <si>
    <t>Osmaniye</t>
  </si>
  <si>
    <t>Rize</t>
  </si>
  <si>
    <t>Sakarya</t>
  </si>
  <si>
    <t>Samsun</t>
  </si>
  <si>
    <t>Siirt</t>
  </si>
  <si>
    <t>Sinop</t>
  </si>
  <si>
    <t>Sivas</t>
  </si>
  <si>
    <t>Tokat</t>
  </si>
  <si>
    <t>Trabzon</t>
  </si>
  <si>
    <t>Tunceli</t>
  </si>
  <si>
    <t>Van</t>
  </si>
  <si>
    <t>Zonguldak</t>
  </si>
  <si>
    <t>İli</t>
  </si>
  <si>
    <t>Tipi</t>
  </si>
  <si>
    <t>İşletmeye Alınma Tarihi</t>
  </si>
  <si>
    <t xml:space="preserve">Ortalama Enerji Üretimi
(GWh/Yıl)
</t>
  </si>
  <si>
    <t>Baraj</t>
  </si>
  <si>
    <t>Göl</t>
  </si>
  <si>
    <t>İsale Hattı</t>
  </si>
  <si>
    <t>Kanal</t>
  </si>
  <si>
    <t>Kanal (Tünelli)</t>
  </si>
  <si>
    <t>Kuvvet Tüneli</t>
  </si>
  <si>
    <t>Nehir</t>
  </si>
  <si>
    <t>TR221</t>
  </si>
  <si>
    <t>TR321</t>
  </si>
  <si>
    <t>TR322</t>
  </si>
  <si>
    <t>TR323</t>
  </si>
  <si>
    <t>TR332</t>
  </si>
  <si>
    <t>Afyonkarahisar</t>
  </si>
  <si>
    <t>TR333</t>
  </si>
  <si>
    <t>TR411</t>
  </si>
  <si>
    <t>TR412</t>
  </si>
  <si>
    <t>TR413</t>
  </si>
  <si>
    <t>TR424</t>
  </si>
  <si>
    <t>TR510</t>
  </si>
  <si>
    <t>TR521</t>
  </si>
  <si>
    <t>TR522</t>
  </si>
  <si>
    <t>TR611</t>
  </si>
  <si>
    <t>TR612</t>
  </si>
  <si>
    <t>TR621</t>
  </si>
  <si>
    <t>TR622</t>
  </si>
  <si>
    <t>TR631</t>
  </si>
  <si>
    <t>TR632</t>
  </si>
  <si>
    <t>TR633</t>
  </si>
  <si>
    <t>TR711</t>
  </si>
  <si>
    <t>TR713</t>
  </si>
  <si>
    <t>TR714</t>
  </si>
  <si>
    <t>TR721</t>
  </si>
  <si>
    <t>TR722</t>
  </si>
  <si>
    <t>TR811</t>
  </si>
  <si>
    <t>TR821</t>
  </si>
  <si>
    <t>TR822</t>
  </si>
  <si>
    <t>TR823</t>
  </si>
  <si>
    <t>TR831</t>
  </si>
  <si>
    <t>TR832</t>
  </si>
  <si>
    <t>TR833</t>
  </si>
  <si>
    <t>TR834</t>
  </si>
  <si>
    <t>TR901</t>
  </si>
  <si>
    <t>TR902</t>
  </si>
  <si>
    <t>TR905</t>
  </si>
  <si>
    <t>TR906</t>
  </si>
  <si>
    <t>TRA11</t>
  </si>
  <si>
    <t>TRA12</t>
  </si>
  <si>
    <t>TRA13</t>
  </si>
  <si>
    <t>TRA22</t>
  </si>
  <si>
    <t>TRB11</t>
  </si>
  <si>
    <t>TRB12</t>
  </si>
  <si>
    <t>TRB13</t>
  </si>
  <si>
    <t>TRB14</t>
  </si>
  <si>
    <t>TRB21</t>
  </si>
  <si>
    <t>TRB22</t>
  </si>
  <si>
    <t>TRB24</t>
  </si>
  <si>
    <t>TRC11</t>
  </si>
  <si>
    <t>TRC12</t>
  </si>
  <si>
    <t>TRC22</t>
  </si>
  <si>
    <t>TRC32</t>
  </si>
  <si>
    <t>TR421</t>
  </si>
  <si>
    <t>TR422</t>
  </si>
  <si>
    <t>TR423</t>
  </si>
  <si>
    <t>TR812</t>
  </si>
  <si>
    <t>TR813</t>
  </si>
  <si>
    <t>TR903</t>
  </si>
  <si>
    <t>TR904</t>
  </si>
  <si>
    <t>TRA23</t>
  </si>
  <si>
    <t>TRA24</t>
  </si>
  <si>
    <t>TRB23</t>
  </si>
  <si>
    <t>TRC34</t>
  </si>
  <si>
    <t>Şanlıurfa</t>
  </si>
  <si>
    <t>TRC21</t>
  </si>
  <si>
    <t>Proje Adı</t>
  </si>
  <si>
    <t>Kurulu Güç (MW)</t>
  </si>
  <si>
    <t>Pazarköy-Akyazı HES</t>
  </si>
  <si>
    <t>Haraklı-Hendek HES</t>
  </si>
  <si>
    <t>Bozüyük HES</t>
  </si>
  <si>
    <t>İvriz  HES</t>
  </si>
  <si>
    <t>Dere HES</t>
  </si>
  <si>
    <t>Göksu HES</t>
  </si>
  <si>
    <t>Ladik-Büyükkızoğlu  HES</t>
  </si>
  <si>
    <t xml:space="preserve">Kısık HES </t>
  </si>
  <si>
    <t>Arpaçay-Telek HES</t>
  </si>
  <si>
    <t>Esendal  HES</t>
  </si>
  <si>
    <t>Bozkır HES</t>
  </si>
  <si>
    <t>Ermenek  HES</t>
  </si>
  <si>
    <t>Suuçtu-Mustafa Kemal Paşa HES</t>
  </si>
  <si>
    <t>Değirmendere HES</t>
  </si>
  <si>
    <t>Karaçay HES</t>
  </si>
  <si>
    <t>Kuzuculu HES</t>
  </si>
  <si>
    <t>Erkenek HES</t>
  </si>
  <si>
    <t>Derme-Kapuluk HES</t>
  </si>
  <si>
    <t>Çemişgezek HES</t>
  </si>
  <si>
    <t>Sızır HES</t>
  </si>
  <si>
    <t>Pınarbaşı HES</t>
  </si>
  <si>
    <t>Bünyan HES</t>
  </si>
  <si>
    <t>Turunçova-Finike HES</t>
  </si>
  <si>
    <t>Ahlat  HES</t>
  </si>
  <si>
    <t>Adilcevaz HES</t>
  </si>
  <si>
    <t>Malazgirt  HES</t>
  </si>
  <si>
    <t>Varto-Sönmez HES</t>
  </si>
  <si>
    <t>Otluca  HES</t>
  </si>
  <si>
    <t>Kovada I HES</t>
  </si>
  <si>
    <t>Besni HES</t>
  </si>
  <si>
    <t>Hasanlar Barajı ve HES</t>
  </si>
  <si>
    <t>Berdan Barajı ve HES</t>
  </si>
  <si>
    <t>İkizdere HES</t>
  </si>
  <si>
    <t>İnegöl-Cerrah HES</t>
  </si>
  <si>
    <t>İznik-Dereköy HES</t>
  </si>
  <si>
    <t>Kayaköy HES</t>
  </si>
  <si>
    <t>Çamardı HES</t>
  </si>
  <si>
    <t>Girlevik II HES</t>
  </si>
  <si>
    <t>Mercan HES</t>
  </si>
  <si>
    <t>Tohma-Medik HES</t>
  </si>
  <si>
    <t>Yamula Barajı ve HES</t>
  </si>
  <si>
    <t>Birecik Barajı ve HES</t>
  </si>
  <si>
    <t>Çayköy (Aksu) HES</t>
  </si>
  <si>
    <t>Dinar II HES</t>
  </si>
  <si>
    <t>Sütçüler HES</t>
  </si>
  <si>
    <t>Ahiköy I HES</t>
  </si>
  <si>
    <t>Ahiköy II HES</t>
  </si>
  <si>
    <t>Suçatı Barajı ve HES</t>
  </si>
  <si>
    <t>Çal HES</t>
  </si>
  <si>
    <t>Fethiye HES</t>
  </si>
  <si>
    <t>Gaziler HES</t>
  </si>
  <si>
    <t>Koyulhisar</t>
  </si>
  <si>
    <t>Açma HES</t>
  </si>
  <si>
    <t>Adacami HES</t>
  </si>
  <si>
    <t>Adasu HES</t>
  </si>
  <si>
    <t>Ağkolu HES</t>
  </si>
  <si>
    <t>Akbaş HES</t>
  </si>
  <si>
    <t>Akçay HES</t>
  </si>
  <si>
    <t>Akkaya HES</t>
  </si>
  <si>
    <t>Akkent-Çalkuyucak HES</t>
  </si>
  <si>
    <t>Akköy-Espiye HES</t>
  </si>
  <si>
    <t>Akocak HES</t>
  </si>
  <si>
    <t>Alakır HES</t>
  </si>
  <si>
    <t>Anak HES</t>
  </si>
  <si>
    <t>Andırın  HES</t>
  </si>
  <si>
    <t>Aralık HES</t>
  </si>
  <si>
    <t>Aslancık Barajı HES</t>
  </si>
  <si>
    <t>Ayancık HES</t>
  </si>
  <si>
    <t>Başak HES</t>
  </si>
  <si>
    <t xml:space="preserve">Başaran HES </t>
  </si>
  <si>
    <t>Bayramlı HES</t>
  </si>
  <si>
    <t>Bektemur HES</t>
  </si>
  <si>
    <t>Bereket I HES (Serbest Ürt)</t>
  </si>
  <si>
    <t>Berke HES</t>
  </si>
  <si>
    <t>Birkapılı HES (Serbest Ürt)</t>
  </si>
  <si>
    <t>Bucakköy HES</t>
  </si>
  <si>
    <t>Burçak  HES</t>
  </si>
  <si>
    <t>Büyükdüz HES</t>
  </si>
  <si>
    <t>Can I HES</t>
  </si>
  <si>
    <t xml:space="preserve">Cansu HES </t>
  </si>
  <si>
    <t>Cevizlidere HES</t>
  </si>
  <si>
    <t>Çakırlar HES</t>
  </si>
  <si>
    <t>Çakıt HES</t>
  </si>
  <si>
    <t xml:space="preserve">Çaldere HES </t>
  </si>
  <si>
    <t>Çamlıkaya HES</t>
  </si>
  <si>
    <t>Çanakçı HES</t>
  </si>
  <si>
    <t>Çataloluk HES</t>
  </si>
  <si>
    <t>Çeltikdere HES</t>
  </si>
  <si>
    <t>Çeşmebaşı HES</t>
  </si>
  <si>
    <t>Çınar I HES</t>
  </si>
  <si>
    <t xml:space="preserve">Çifteköprü HES </t>
  </si>
  <si>
    <t>Çobanlı HES</t>
  </si>
  <si>
    <t>Çoraklı HES</t>
  </si>
  <si>
    <t>Çukurçayı HES</t>
  </si>
  <si>
    <t>Damlapınar HES</t>
  </si>
  <si>
    <t>Daran  HES</t>
  </si>
  <si>
    <t>Darca HES</t>
  </si>
  <si>
    <t>Darıveren HES</t>
  </si>
  <si>
    <t>Defne HES</t>
  </si>
  <si>
    <t>Değirmen HES</t>
  </si>
  <si>
    <t>Değirmenüstü HES</t>
  </si>
  <si>
    <t>Demirciler HES</t>
  </si>
  <si>
    <t>Diyoban HES</t>
  </si>
  <si>
    <t>Dodurgalar HES</t>
  </si>
  <si>
    <t>Doğankaya HES</t>
  </si>
  <si>
    <t>Doruk HES (Akfen)</t>
  </si>
  <si>
    <t>Ege I HES</t>
  </si>
  <si>
    <t>Eğer HES</t>
  </si>
  <si>
    <t>Eğlence I HES</t>
  </si>
  <si>
    <t>Erem HES</t>
  </si>
  <si>
    <t>Erenköy HES</t>
  </si>
  <si>
    <t>Erenler HES</t>
  </si>
  <si>
    <t>Erfelek HES</t>
  </si>
  <si>
    <t>Esendurak HES</t>
  </si>
  <si>
    <t>Eskiköy HES</t>
  </si>
  <si>
    <t>Feke I HES</t>
  </si>
  <si>
    <t>Feslek HES (Serbest Ürt)</t>
  </si>
  <si>
    <t>Fındık HES</t>
  </si>
  <si>
    <t xml:space="preserve">Fırnıs HES </t>
  </si>
  <si>
    <t>Gecür HES</t>
  </si>
  <si>
    <t>Gelinkaya HES</t>
  </si>
  <si>
    <t>Gök HES</t>
  </si>
  <si>
    <t>Gökgedik HES</t>
  </si>
  <si>
    <t>Gökmen HES</t>
  </si>
  <si>
    <t xml:space="preserve">Gökyar HES </t>
  </si>
  <si>
    <t xml:space="preserve">Gözede I HES </t>
  </si>
  <si>
    <t>Güneşli HES</t>
  </si>
  <si>
    <t>Güzelçay I HES</t>
  </si>
  <si>
    <t>Güzeloluk HES</t>
  </si>
  <si>
    <t>Hacınınoğlu Kandil  HES</t>
  </si>
  <si>
    <t>Hamzalı HES</t>
  </si>
  <si>
    <t>Hasankale HES</t>
  </si>
  <si>
    <t>Hasanlar Kanal HES</t>
  </si>
  <si>
    <t>Horu HES</t>
  </si>
  <si>
    <t>Horyan HES</t>
  </si>
  <si>
    <t>Irmak HES</t>
  </si>
  <si>
    <t>İncesu HES</t>
  </si>
  <si>
    <t>İncirli HES</t>
  </si>
  <si>
    <t>Kahta I HES</t>
  </si>
  <si>
    <t xml:space="preserve">Kale HES </t>
  </si>
  <si>
    <t>Kale HES</t>
  </si>
  <si>
    <t xml:space="preserve">Kalealtı HES </t>
  </si>
  <si>
    <t>Kalen I HES</t>
  </si>
  <si>
    <t>Aksu HES</t>
  </si>
  <si>
    <t>Kaletepe HES</t>
  </si>
  <si>
    <t>Kandil Dağdelen HES</t>
  </si>
  <si>
    <t>Karaköy HES</t>
  </si>
  <si>
    <t xml:space="preserve">Karasu HES </t>
  </si>
  <si>
    <t>Karasu I HES</t>
  </si>
  <si>
    <t>Karasu V  HES</t>
  </si>
  <si>
    <t>Kargılık HES (Serbest Ürt)</t>
  </si>
  <si>
    <t>Karşıyaka HES</t>
  </si>
  <si>
    <t>Kartalkaya HES</t>
  </si>
  <si>
    <t>Kavakçalı HES</t>
  </si>
  <si>
    <t>Kavşak Bendi HES</t>
  </si>
  <si>
    <t>Kayabükü HES</t>
  </si>
  <si>
    <t xml:space="preserve">Keban Deresi HES </t>
  </si>
  <si>
    <t>Keklicek HES</t>
  </si>
  <si>
    <t>Kemerçayır HES</t>
  </si>
  <si>
    <t>Kepezkaya HES</t>
  </si>
  <si>
    <t>Kıran HES</t>
  </si>
  <si>
    <t>Kırıkdağ HES</t>
  </si>
  <si>
    <t>Kıy HES</t>
  </si>
  <si>
    <t>Kirazlık HES</t>
  </si>
  <si>
    <t>Koçak HES</t>
  </si>
  <si>
    <t>Koruköy HES</t>
  </si>
  <si>
    <t>Kozan HES (Kozan Barajı Dipsavak Çıkışı)</t>
  </si>
  <si>
    <t>Kozdere HES</t>
  </si>
  <si>
    <t>Köknar HES</t>
  </si>
  <si>
    <t>Köprübaşı HES</t>
  </si>
  <si>
    <t>Köyobası HES</t>
  </si>
  <si>
    <t>Kulp I HES</t>
  </si>
  <si>
    <t>Kumköy HES</t>
  </si>
  <si>
    <t>Kürce HES</t>
  </si>
  <si>
    <t>Mavi HES</t>
  </si>
  <si>
    <t xml:space="preserve">Molu HES  </t>
  </si>
  <si>
    <t>Murgul HES</t>
  </si>
  <si>
    <t>Narinkale HES</t>
  </si>
  <si>
    <t>Niksar HES</t>
  </si>
  <si>
    <t>Ordu HES</t>
  </si>
  <si>
    <t>Ortaçağ HES</t>
  </si>
  <si>
    <t>Osmancık HES</t>
  </si>
  <si>
    <t>Otluca HES</t>
  </si>
  <si>
    <t>Oylat I HES</t>
  </si>
  <si>
    <t>Ören HES</t>
  </si>
  <si>
    <t>Özlüce (Çoruh) HES</t>
  </si>
  <si>
    <t>Pamukova HES (Serbest Ürt)</t>
  </si>
  <si>
    <t>Papart HES</t>
  </si>
  <si>
    <t>Pirinçli HES</t>
  </si>
  <si>
    <t xml:space="preserve">Polat HES </t>
  </si>
  <si>
    <t>Poyraz HES</t>
  </si>
  <si>
    <t>Remsu HES</t>
  </si>
  <si>
    <t>Saf I HES</t>
  </si>
  <si>
    <t>Sancar HES</t>
  </si>
  <si>
    <t>Saraçbendi HES</t>
  </si>
  <si>
    <t>Sarıhıdır I HES</t>
  </si>
  <si>
    <t>Sarıkavak HES</t>
  </si>
  <si>
    <t>Sarımehmet HES</t>
  </si>
  <si>
    <t>Sarıtepe HES</t>
  </si>
  <si>
    <t xml:space="preserve">Sarmaşık I HES </t>
  </si>
  <si>
    <t>Sayan HES</t>
  </si>
  <si>
    <t>Sena HES</t>
  </si>
  <si>
    <t>Sırakonaklar HES</t>
  </si>
  <si>
    <t>Sırma HES</t>
  </si>
  <si>
    <t>Soğukpınar HES</t>
  </si>
  <si>
    <t>Sukenarı HES</t>
  </si>
  <si>
    <t>Suluköy HES</t>
  </si>
  <si>
    <t>Sümer HES</t>
  </si>
  <si>
    <t>Şifrin HES</t>
  </si>
  <si>
    <t>Taşova-Yenidereköy HES</t>
  </si>
  <si>
    <t xml:space="preserve">Tayfun HES </t>
  </si>
  <si>
    <t>Tefen HES</t>
  </si>
  <si>
    <t>Telli-I HES</t>
  </si>
  <si>
    <t>Tocak I HES</t>
  </si>
  <si>
    <t>Torlar HES</t>
  </si>
  <si>
    <t>Toros HES</t>
  </si>
  <si>
    <t>Tuztaşı HES</t>
  </si>
  <si>
    <t>Üçhanlar HES</t>
  </si>
  <si>
    <t>Üçharmanlar HES</t>
  </si>
  <si>
    <t>Üçkaya HES</t>
  </si>
  <si>
    <t>Üzümlü HES</t>
  </si>
  <si>
    <t>Vizara Reg. HES</t>
  </si>
  <si>
    <t>Yahyabey HES</t>
  </si>
  <si>
    <t>Yamaç HES   (Mehmetli Barajı )</t>
  </si>
  <si>
    <t>Yaprak HES</t>
  </si>
  <si>
    <t>Yaşıl HES</t>
  </si>
  <si>
    <t>Yavuz  HES</t>
  </si>
  <si>
    <t>Yavuz HES</t>
  </si>
  <si>
    <t>Yayla HES</t>
  </si>
  <si>
    <t>Yaylabel HES</t>
  </si>
  <si>
    <t>Yazı HES</t>
  </si>
  <si>
    <t>Yazyurdu HES</t>
  </si>
  <si>
    <t>Yeşil HES</t>
  </si>
  <si>
    <t>Yeşilvadi HES</t>
  </si>
  <si>
    <t>Yokuşlu Kalkandere HES</t>
  </si>
  <si>
    <t xml:space="preserve">Yukarı Mercan HES </t>
  </si>
  <si>
    <t>Yüce HES</t>
  </si>
  <si>
    <t>Gönen Barajı ve HES</t>
  </si>
  <si>
    <t xml:space="preserve">Aksu Reg. ve Şahmallar HES </t>
  </si>
  <si>
    <t>Alkumru Barajı ve HES</t>
  </si>
  <si>
    <t>Araklı I Reg. ve HES</t>
  </si>
  <si>
    <t>Arca Reg. ve HES</t>
  </si>
  <si>
    <t>Arpa Reg. ve HES</t>
  </si>
  <si>
    <t>Avanos Reg. ve Cemel HES</t>
  </si>
  <si>
    <t>Avcılar Reg. ve  HES</t>
  </si>
  <si>
    <t>Bağışlı Reg. ve HES</t>
  </si>
  <si>
    <t>Balkodu I Reg. ve HES</t>
  </si>
  <si>
    <t>Balkusan Barajı ve HES</t>
  </si>
  <si>
    <t>Bayramhacılı Barajı ve HES</t>
  </si>
  <si>
    <t>Boyabat Barajı ve HES</t>
  </si>
  <si>
    <t>Boztepe Reg. ve HES</t>
  </si>
  <si>
    <t>Bulam Reg ve  HES</t>
  </si>
  <si>
    <t>Burç Bendi ve HES</t>
  </si>
  <si>
    <t>Cevizlik Barajı ve HES</t>
  </si>
  <si>
    <t>Ceyhan Barajı ve HES</t>
  </si>
  <si>
    <t>Cindere Barajı ve HES</t>
  </si>
  <si>
    <t>Cüniş Reg. ve HES</t>
  </si>
  <si>
    <t>Çağlayan Reg. ve HES</t>
  </si>
  <si>
    <t>Çakırman Reg. ve HES</t>
  </si>
  <si>
    <t xml:space="preserve">Çalkışla Reg. ve HES </t>
  </si>
  <si>
    <t>Çambaşı Reg. ve HES</t>
  </si>
  <si>
    <t>Çarşamba Reg. ve HES</t>
  </si>
  <si>
    <t xml:space="preserve">Çaygören Barajı ve HES </t>
  </si>
  <si>
    <t>Çenger Reg. ve HES</t>
  </si>
  <si>
    <t>Çermikler Barajı ve HES</t>
  </si>
  <si>
    <t>Çırakdamı Reg. ve HES</t>
  </si>
  <si>
    <t>Çiğdem Reg. ve HES</t>
  </si>
  <si>
    <t>Devecikonağı Barajı ve HES</t>
  </si>
  <si>
    <t>Dim Barajı ve HES</t>
  </si>
  <si>
    <t>Dumlu Reg. ve HES</t>
  </si>
  <si>
    <t>Erkenek Reg. ve HES</t>
  </si>
  <si>
    <t>Garzan Barajı ve HES</t>
  </si>
  <si>
    <t>Gemciler Reg.ve HES</t>
  </si>
  <si>
    <t>Güllübağ Barajı ve HES</t>
  </si>
  <si>
    <t>Günayşe Reg. ve HES</t>
  </si>
  <si>
    <t>Günder Barajı ve HES</t>
  </si>
  <si>
    <t>Kahraman Reg. ve HES</t>
  </si>
  <si>
    <t>Kale Reg. ve HES</t>
  </si>
  <si>
    <t>Kandil Barajı ve HES</t>
  </si>
  <si>
    <t>Kayalık Reg.ve HES</t>
  </si>
  <si>
    <t>Kesme Reg ve HES</t>
  </si>
  <si>
    <t>Kozak Bendi ve HES</t>
  </si>
  <si>
    <t>Köprü Barajı ve HES</t>
  </si>
  <si>
    <t>Köprübaşı  Barajı ve HES</t>
  </si>
  <si>
    <t>Kuşaklı Barajı ve HES</t>
  </si>
  <si>
    <t>Menge Barajı ve HES</t>
  </si>
  <si>
    <t xml:space="preserve">Mentaş Reg. ve HES </t>
  </si>
  <si>
    <t>Merekler Reg. ve Algölü HES</t>
  </si>
  <si>
    <t>Midilli Reg. ve HES</t>
  </si>
  <si>
    <t>Muratlı Reg. ve HES</t>
  </si>
  <si>
    <t>Pamuk Reg. ve HES (Serbest Ürt)</t>
  </si>
  <si>
    <t>Paşa Reg. ve HES</t>
  </si>
  <si>
    <t>Pınar Reg. ve HES</t>
  </si>
  <si>
    <t xml:space="preserve">Kandil Sarıgüzel Barajı ve HES </t>
  </si>
  <si>
    <t>Sefaköy Barajı ve HES</t>
  </si>
  <si>
    <t>Selimoğlu Reg.ve HES</t>
  </si>
  <si>
    <t>Sırımtaş Barajı ve HES</t>
  </si>
  <si>
    <t xml:space="preserve">Sugözü Reg. ve Kızıldüz HES </t>
  </si>
  <si>
    <t xml:space="preserve">Tahta Reg. ve HES </t>
  </si>
  <si>
    <t>Tatar Barajı ve HES</t>
  </si>
  <si>
    <t>Teleme Reg.ve HES</t>
  </si>
  <si>
    <t>Tuna  Barajı ve HES</t>
  </si>
  <si>
    <t>Tuzköy Reg. ve HES</t>
  </si>
  <si>
    <t>Uluabat Kuvvet Tüneli ve HES</t>
  </si>
  <si>
    <t xml:space="preserve">Uzunçayır Barajı ve HES </t>
  </si>
  <si>
    <t>Yağmur Reg. ve HES (Akfen)</t>
  </si>
  <si>
    <t>Yedigöl Reg. ve HES</t>
  </si>
  <si>
    <t>Yedigöze Barajı  ve  HES</t>
  </si>
  <si>
    <t>Yedisu Barajı ve HES</t>
  </si>
  <si>
    <t>Yeşilırmak I Reg. ve HES</t>
  </si>
  <si>
    <t>Yıldırım Reg. ve HES</t>
  </si>
  <si>
    <t>Yıldızlı Reg. ve HES</t>
  </si>
  <si>
    <t xml:space="preserve">Yukarı Manahoz Reg. ve HES </t>
  </si>
  <si>
    <t>Zamantı Bahçelik Barajı ve HES</t>
  </si>
  <si>
    <t>Zeytin Reg. ve HES</t>
  </si>
  <si>
    <t>Yaprak II HES</t>
  </si>
  <si>
    <t>Yamanlı III (Gökkaya Barajı)</t>
  </si>
  <si>
    <t>Yamanlı III (Himmetli)</t>
  </si>
  <si>
    <t>Hazar I (İHD) HES</t>
  </si>
  <si>
    <t>Akköy II Barajı ve HES</t>
  </si>
  <si>
    <t>Visera (Işıklar) HES</t>
  </si>
  <si>
    <t>Çamlıca I Barajı ve HES</t>
  </si>
  <si>
    <t>Hazar II (İHD) HES</t>
  </si>
  <si>
    <t>Akköy I Barajı ve HES</t>
  </si>
  <si>
    <t>Alabalık I-II Reg. ve HES</t>
  </si>
  <si>
    <t xml:space="preserve">Altıntepe-Suşehri HES </t>
  </si>
  <si>
    <t xml:space="preserve">Beypınarı-Suşehri HES </t>
  </si>
  <si>
    <t xml:space="preserve">Gölova HES-Suşehri HES </t>
  </si>
  <si>
    <t>Konak-Suşehri HES</t>
  </si>
  <si>
    <t xml:space="preserve">Sevindik HES-Suşehri HES </t>
  </si>
  <si>
    <t>Araklı IV. Reg. ve HES</t>
  </si>
  <si>
    <t>Aşağıdalaman I HES (OTOP)</t>
  </si>
  <si>
    <t>Aşağıdalaman II HES (OTOP)</t>
  </si>
  <si>
    <t>Aşağıdalaman III HES (OTOP)</t>
  </si>
  <si>
    <t>Aşağıdalaman IV HES (OTOP)</t>
  </si>
  <si>
    <t>Aşağıdalaman V HES (OTOP)</t>
  </si>
  <si>
    <t>Azmak I-II ve Kirpilik HES</t>
  </si>
  <si>
    <t>Ayvasıl Reg. ve HES</t>
  </si>
  <si>
    <t>Bağcı-Beyobası HES (OTOP)</t>
  </si>
  <si>
    <t>Hacılar (Gökpınar) (OTOP)</t>
  </si>
  <si>
    <t>Süleymanlı HES (OTOP)</t>
  </si>
  <si>
    <t>Bağıştaş II  HES</t>
  </si>
  <si>
    <t>Bangal Reg. ve Kuşluk HES</t>
  </si>
  <si>
    <t>Bereket II HES (Serbest Ürt)</t>
  </si>
  <si>
    <t>Bükor II HES</t>
  </si>
  <si>
    <t>Cevher I-II HES</t>
  </si>
  <si>
    <t>Darıca HES I</t>
  </si>
  <si>
    <t>Dinar Reg. ve HES</t>
  </si>
  <si>
    <t>Dinç Reg. ve HES</t>
  </si>
  <si>
    <t>Duru I Reg ve HES</t>
  </si>
  <si>
    <t>Duru II Reg. ve HES</t>
  </si>
  <si>
    <t>Egemen I HES</t>
  </si>
  <si>
    <t>Eğlence II HES</t>
  </si>
  <si>
    <t>Eşen  II  HES (Serbest Ürt)</t>
  </si>
  <si>
    <t xml:space="preserve">Feke II Barajı ve HES </t>
  </si>
  <si>
    <t>Gözede II HES</t>
  </si>
  <si>
    <t>Güdül I-II HES</t>
  </si>
  <si>
    <t>Güneşli II HES</t>
  </si>
  <si>
    <t>Kabaca Reg. ve HES</t>
  </si>
  <si>
    <t>Kalecik I-II-III HES</t>
  </si>
  <si>
    <t>Kalen II HES</t>
  </si>
  <si>
    <t>Karasu II  HES</t>
  </si>
  <si>
    <t>Karasu IV-II</t>
  </si>
  <si>
    <t>Karasu IV-III</t>
  </si>
  <si>
    <t>Kayaköprü II HES</t>
  </si>
  <si>
    <t>Kirazdere HES (Kızkalesi HES)</t>
  </si>
  <si>
    <t>Kulp IV HES</t>
  </si>
  <si>
    <t>Lamas III-IV HES</t>
  </si>
  <si>
    <t xml:space="preserve">Mor-II HES </t>
  </si>
  <si>
    <t>Murat-I-II HES</t>
  </si>
  <si>
    <t xml:space="preserve">Mursal I-II HES </t>
  </si>
  <si>
    <t>Reşadiye I-II-III HES</t>
  </si>
  <si>
    <t>Sabunsuyu II HES</t>
  </si>
  <si>
    <t xml:space="preserve">Sarmaşık II HES </t>
  </si>
  <si>
    <t>Seyrantepe Barajı ve HES</t>
  </si>
  <si>
    <t>Söğütlükaya (Posof III) HES</t>
  </si>
  <si>
    <t>Tonya I-II HES</t>
  </si>
  <si>
    <t>Tuğra I-II-III HES</t>
  </si>
  <si>
    <t>Tuzlaköy-Serge Reg. ve HES</t>
  </si>
  <si>
    <t>Uzundere I HES</t>
  </si>
  <si>
    <t>Uzundere II HES</t>
  </si>
  <si>
    <t>Yalnızca Reg. ve HES</t>
  </si>
  <si>
    <t>Yaprak I Barajı ve HES</t>
  </si>
  <si>
    <t>IBBS(1) - 3. Düzey</t>
  </si>
  <si>
    <t>(1) İstatistiki Bölge Birimleri Sınıflaması.</t>
  </si>
  <si>
    <r>
      <t>İBBS</t>
    </r>
    <r>
      <rPr>
        <b/>
        <vertAlign val="superscript"/>
        <sz val="12"/>
        <rFont val="Times New Roman"/>
        <family val="1"/>
        <charset val="162"/>
      </rPr>
      <t xml:space="preserve">(1) </t>
    </r>
    <r>
      <rPr>
        <b/>
        <sz val="12"/>
        <rFont val="Times New Roman"/>
        <family val="1"/>
        <charset val="162"/>
      </rPr>
      <t xml:space="preserve">- 3. Düzey         </t>
    </r>
  </si>
  <si>
    <t>Ortalama Enerji Üretimi (GWh/Yıl)</t>
  </si>
  <si>
    <t>Akdere Reg. ve HES</t>
  </si>
  <si>
    <t>Akköy I Cansuyu HES</t>
  </si>
  <si>
    <t>Akköy II Aladereçam HES</t>
  </si>
  <si>
    <t>Aksu Reg ve HES</t>
  </si>
  <si>
    <t>Arısu HES</t>
  </si>
  <si>
    <t>Arkun  Barajı ve HES</t>
  </si>
  <si>
    <t>Baran HES</t>
  </si>
  <si>
    <t>Boğazköy Barajı Ve HES</t>
  </si>
  <si>
    <t>Çağlayan HES</t>
  </si>
  <si>
    <t>Çamlıca II HES</t>
  </si>
  <si>
    <t>Dağbaşı HES</t>
  </si>
  <si>
    <t>Dereli HES</t>
  </si>
  <si>
    <t>Doğançay HES</t>
  </si>
  <si>
    <t>Ekincik HES</t>
  </si>
  <si>
    <t>Ekinözü I-II HES</t>
  </si>
  <si>
    <t>Eren HES</t>
  </si>
  <si>
    <t>General HES</t>
  </si>
  <si>
    <t>Gökbel I-II HES</t>
  </si>
  <si>
    <t>Havva HES</t>
  </si>
  <si>
    <t>Kamer Reg. Ve HES</t>
  </si>
  <si>
    <t>Koçlu HES</t>
  </si>
  <si>
    <t xml:space="preserve">Köroğlu HES </t>
  </si>
  <si>
    <t xml:space="preserve">Murat HES </t>
  </si>
  <si>
    <t>Pirinçlik HES</t>
  </si>
  <si>
    <t>Saray HES</t>
  </si>
  <si>
    <t>Serap HES</t>
  </si>
  <si>
    <t>Sölperen HES</t>
  </si>
  <si>
    <t>Tokmadin HES</t>
  </si>
  <si>
    <t>Tuana HES</t>
  </si>
  <si>
    <t>Üçgen HES</t>
  </si>
  <si>
    <t>Yakınca Reg. Ve HES</t>
  </si>
  <si>
    <t>Yazılı I-II-III HES</t>
  </si>
  <si>
    <t>Yeşilköy Reg. Ve HES</t>
  </si>
  <si>
    <t>Zala HES</t>
  </si>
  <si>
    <t>Zekere HES</t>
  </si>
  <si>
    <t>Gökboyun Reg ve HES</t>
  </si>
  <si>
    <t>Gürgen Reg. ve HES</t>
  </si>
  <si>
    <t>Hamzabey Reg. ve HES</t>
  </si>
  <si>
    <t xml:space="preserve">Kanal </t>
  </si>
  <si>
    <t>Araklı -III Reg. ve HES</t>
  </si>
  <si>
    <t>Üçgen II HES</t>
  </si>
  <si>
    <t>Düzce - Aksu HES</t>
  </si>
  <si>
    <t>Genel Toplam</t>
  </si>
  <si>
    <t>Hes Sayısı</t>
  </si>
  <si>
    <t>Toplam Balıkesir</t>
  </si>
  <si>
    <t>Toplam Aydın</t>
  </si>
  <si>
    <t>Toplam Denizli</t>
  </si>
  <si>
    <t>Toplam Muğla</t>
  </si>
  <si>
    <t>Toplam Afyonkarahisar</t>
  </si>
  <si>
    <t>Toplam Kütahya</t>
  </si>
  <si>
    <t>Toplam Bursa</t>
  </si>
  <si>
    <t>Toplam Eskişehir</t>
  </si>
  <si>
    <t>Toplam Bilecik</t>
  </si>
  <si>
    <t>Toplam Kocaeli</t>
  </si>
  <si>
    <t>Toplam Sakarya</t>
  </si>
  <si>
    <t>Toplam Düzce</t>
  </si>
  <si>
    <t>Toplam Bolu</t>
  </si>
  <si>
    <t>Toplam Ankara</t>
  </si>
  <si>
    <t>Toplam Konya</t>
  </si>
  <si>
    <t>Toplam Karaman</t>
  </si>
  <si>
    <t>Toplam Antalya</t>
  </si>
  <si>
    <t>Toplam Isparta</t>
  </si>
  <si>
    <t>Toplam Adana</t>
  </si>
  <si>
    <t>Toplam Mersin</t>
  </si>
  <si>
    <t>Toplam Hatay</t>
  </si>
  <si>
    <t>Toplam Kahramanmaraş</t>
  </si>
  <si>
    <t>Toplam Osmaniye</t>
  </si>
  <si>
    <t>Toplam Kırıkkale</t>
  </si>
  <si>
    <t>Toplam Niğde</t>
  </si>
  <si>
    <t>Toplam Nevşehir</t>
  </si>
  <si>
    <t>Toplam Kayseri</t>
  </si>
  <si>
    <t>Toplam Sivas</t>
  </si>
  <si>
    <t>Toplam Zonguldak</t>
  </si>
  <si>
    <t>Toplam Karabük</t>
  </si>
  <si>
    <t>Toplam Bartın</t>
  </si>
  <si>
    <t>Toplam Kastamonu</t>
  </si>
  <si>
    <t>Toplam Çankırı</t>
  </si>
  <si>
    <t>Toplam Sinop</t>
  </si>
  <si>
    <t>Toplam Samsun</t>
  </si>
  <si>
    <t>Toplam Tokat</t>
  </si>
  <si>
    <t>Toplam Çorum</t>
  </si>
  <si>
    <t>Toplam Amasya</t>
  </si>
  <si>
    <t>Toplam Trabzon</t>
  </si>
  <si>
    <t>Toplam Ordu</t>
  </si>
  <si>
    <t>Toplam Giresun</t>
  </si>
  <si>
    <t>Toplam Rize</t>
  </si>
  <si>
    <t>Toplam Artvin</t>
  </si>
  <si>
    <t>Toplam Gümüşhane</t>
  </si>
  <si>
    <t>Toplam Erzurum</t>
  </si>
  <si>
    <t>Toplam Erzincan</t>
  </si>
  <si>
    <t>Toplam Bayburt</t>
  </si>
  <si>
    <t>Toplam Kars</t>
  </si>
  <si>
    <t>Toplam Iğdır</t>
  </si>
  <si>
    <t>Toplam Ardahan</t>
  </si>
  <si>
    <t>Toplam Malatya</t>
  </si>
  <si>
    <t>Toplam Elazığ</t>
  </si>
  <si>
    <t>Toplam Bingöl</t>
  </si>
  <si>
    <t>Toplam Tunceli</t>
  </si>
  <si>
    <t>Toplam Van</t>
  </si>
  <si>
    <t>Toplam Muş</t>
  </si>
  <si>
    <t>Toplam Bitlis</t>
  </si>
  <si>
    <t>Toplam Hakkari</t>
  </si>
  <si>
    <t>Toplam Gaziantep</t>
  </si>
  <si>
    <t>Toplam Adıyaman</t>
  </si>
  <si>
    <t>Toplam Şanlıurfa</t>
  </si>
  <si>
    <t>Toplam Diyarbakır</t>
  </si>
  <si>
    <t>Toplam Batman</t>
  </si>
  <si>
    <t>Toplam Siirt</t>
  </si>
  <si>
    <t xml:space="preserve"> IBBS(1) - 3. Düzey</t>
  </si>
  <si>
    <t xml:space="preserve"> Hes Sayısı</t>
  </si>
  <si>
    <t xml:space="preserve"> Kurulu Güç (MW)</t>
  </si>
  <si>
    <t xml:space="preserve"> Ortalama Enerji Üretimi (GWh/Yıl)</t>
  </si>
  <si>
    <t>Adıgüzel Barajı ve HES</t>
  </si>
  <si>
    <t xml:space="preserve">Sekiyaka II HES </t>
  </si>
  <si>
    <t>Heymeana I-II HES</t>
  </si>
  <si>
    <t>Tüfekçikonağı HES</t>
  </si>
  <si>
    <t>Sarıyer H.Polat Baraj ve HES</t>
  </si>
  <si>
    <t>Güneyyaka HES</t>
  </si>
  <si>
    <t>Bucakkışla HES</t>
  </si>
  <si>
    <t>Erik HES</t>
  </si>
  <si>
    <t>Yalnızardıç HES</t>
  </si>
  <si>
    <t>Çandır I Reg ve HES</t>
  </si>
  <si>
    <t>Kepez I HES</t>
  </si>
  <si>
    <t>Kepez II HES</t>
  </si>
  <si>
    <t>Manavgat Barajı ve HES</t>
  </si>
  <si>
    <t>Karakuz Barajı ve HES</t>
  </si>
  <si>
    <t>Yamanlı II HES</t>
  </si>
  <si>
    <t>Seyhan II HES</t>
  </si>
  <si>
    <t>Bozyazı HES</t>
  </si>
  <si>
    <t>Kadıncık I HES</t>
  </si>
  <si>
    <t>Kadıncık II HES</t>
  </si>
  <si>
    <t>Mut-Derinçay HES</t>
  </si>
  <si>
    <t>Zeyne  HES</t>
  </si>
  <si>
    <t>Alaköprü Barajı ve HES</t>
  </si>
  <si>
    <t>Sebil HES</t>
  </si>
  <si>
    <t>Çakmak HES</t>
  </si>
  <si>
    <t>Söğütlü HES</t>
  </si>
  <si>
    <t>Sır Barajı ve HES</t>
  </si>
  <si>
    <t>Akçakoyun HES</t>
  </si>
  <si>
    <t>Göktaş I-II  Barajı veHES</t>
  </si>
  <si>
    <t>Berke Barajı ve HES</t>
  </si>
  <si>
    <t>Sema HES</t>
  </si>
  <si>
    <t>Çamlıca III Barajı ve  HES</t>
  </si>
  <si>
    <t>STS I HES</t>
  </si>
  <si>
    <t>Alçe HES</t>
  </si>
  <si>
    <t>Sütlüce HES</t>
  </si>
  <si>
    <t>Koyulhisar HES</t>
  </si>
  <si>
    <t>Eğerci HES</t>
  </si>
  <si>
    <t>Demirci  HES</t>
  </si>
  <si>
    <t>Yunuslar HES</t>
  </si>
  <si>
    <t>Kızılçam HES</t>
  </si>
  <si>
    <t>Çilehane HES</t>
  </si>
  <si>
    <t>Onur HES</t>
  </si>
  <si>
    <t>Suçatı HES</t>
  </si>
  <si>
    <t>Tepekışla  Barajı ve (Erbaa) HES</t>
  </si>
  <si>
    <t>TR723</t>
  </si>
  <si>
    <t>Yozgat</t>
  </si>
  <si>
    <t>Kargı Barajı ve HES</t>
  </si>
  <si>
    <t>Ataköy  HES</t>
  </si>
  <si>
    <t>Çaykara HES</t>
  </si>
  <si>
    <t>Kadahor HES</t>
  </si>
  <si>
    <t>Karakaya Reg ve  HES</t>
  </si>
  <si>
    <t>Köprübaşı Reg ve HES</t>
  </si>
  <si>
    <t>Köprüyanı Reg ve HES</t>
  </si>
  <si>
    <t>Manahoz HES</t>
  </si>
  <si>
    <t>Yanbolu Reg ve  HES</t>
  </si>
  <si>
    <t xml:space="preserve">Piro HES </t>
  </si>
  <si>
    <t xml:space="preserve">Umut HES </t>
  </si>
  <si>
    <t>Angutlu HES</t>
  </si>
  <si>
    <t>Arpacık HES</t>
  </si>
  <si>
    <t>Çay HES</t>
  </si>
  <si>
    <t>Çileklitepe HES</t>
  </si>
  <si>
    <t>Merek HES</t>
  </si>
  <si>
    <t>Paşalı HES</t>
  </si>
  <si>
    <t>Serhat HES</t>
  </si>
  <si>
    <t>Artvin Barajı ve HES</t>
  </si>
  <si>
    <t>Hızır Reg ve HES</t>
  </si>
  <si>
    <t>Ayvalı (Çoruh) Barajı ve HES</t>
  </si>
  <si>
    <t>Bağbaşı HES</t>
  </si>
  <si>
    <t>Büyükbahçe  HES</t>
  </si>
  <si>
    <t>İncebel HES</t>
  </si>
  <si>
    <t>Tortum HES</t>
  </si>
  <si>
    <t>Bağıştaş I Barajı  HES</t>
  </si>
  <si>
    <t>Hanak HES</t>
  </si>
  <si>
    <t>Kayabeyi Barajı ve Akıncı HES</t>
  </si>
  <si>
    <t>Beyhan I Barajı ve HES</t>
  </si>
  <si>
    <t>Pembelik Barajı ve HES</t>
  </si>
  <si>
    <t>Doğu HES</t>
  </si>
  <si>
    <t>Kaleköy HES</t>
  </si>
  <si>
    <t>Kandil Reg ve HES</t>
  </si>
  <si>
    <t>Botan HES</t>
  </si>
  <si>
    <t>Dereiçi HES</t>
  </si>
  <si>
    <t>Toplam Yozgat</t>
  </si>
  <si>
    <t>TOPLAM</t>
  </si>
  <si>
    <t>açılış yılı</t>
  </si>
  <si>
    <t>hes sayısı</t>
  </si>
  <si>
    <t>Nam Nam HES</t>
  </si>
  <si>
    <t>Kılcan Reg. ve HES</t>
  </si>
  <si>
    <t>İkiler HES</t>
  </si>
  <si>
    <t>Kargı Reg. ve HES</t>
  </si>
  <si>
    <t>Gökböğet HES</t>
  </si>
  <si>
    <t>Kasımlar Barajı ve HES</t>
  </si>
  <si>
    <t>Ahmetli HES</t>
  </si>
  <si>
    <t>Akpınar HES</t>
  </si>
  <si>
    <t>Güvercin Reg. ve HES</t>
  </si>
  <si>
    <t>Okkayası Reg. ve Şehitlik HES</t>
  </si>
  <si>
    <t>Doğanşar Reg. ve HES</t>
  </si>
  <si>
    <t>Çayaltı HES</t>
  </si>
  <si>
    <t>Ebru Reg. ve HES</t>
  </si>
  <si>
    <t>Samatlar Reg. ve HES</t>
  </si>
  <si>
    <t>Giresun da da var değerler yakın</t>
  </si>
  <si>
    <t>Umutlu Reg. ve HES</t>
  </si>
  <si>
    <t>Çarıklı Reg. ve HES</t>
  </si>
  <si>
    <t>Umut hes tokatta var</t>
  </si>
  <si>
    <t>Trabzondan buraya alınmış değişiklik yapılmamış</t>
  </si>
  <si>
    <t>Giresundan buraya alınmış değişiklik yapılmamış</t>
  </si>
  <si>
    <t>Rizeden buraya alınmış değişiklik yapılmamış</t>
  </si>
  <si>
    <t>Balkodu II Reg. ve HES</t>
  </si>
  <si>
    <t>Kozbükü HES (Kirazlık)</t>
  </si>
  <si>
    <t>Kuzey I-II Reg. ve HES</t>
  </si>
  <si>
    <t>Atilla Reg. ve HES</t>
  </si>
  <si>
    <t>Vanazit HES</t>
  </si>
  <si>
    <t>Yumrutepe HES</t>
  </si>
  <si>
    <t>Melikom Reg. ve HES</t>
  </si>
  <si>
    <t>Balıklı I-II-III HES</t>
  </si>
  <si>
    <t>Meşeli HES</t>
  </si>
  <si>
    <t>Erik Reg. ve HES</t>
  </si>
  <si>
    <t>Susuz Reg. ve HES</t>
  </si>
  <si>
    <t>Yanıkköprü HES</t>
  </si>
  <si>
    <t>Bayra Reg. ve  HES</t>
  </si>
  <si>
    <t>Köroğlu Barajı ve Kotanlı HES</t>
  </si>
  <si>
    <t>Demir Reg ve HES</t>
  </si>
  <si>
    <t>TR222</t>
  </si>
  <si>
    <t>Karamenderes HES</t>
  </si>
  <si>
    <t>Çanakkale</t>
  </si>
  <si>
    <t>Ege II-III-IV HES</t>
  </si>
  <si>
    <t>Karataş I HES</t>
  </si>
  <si>
    <t xml:space="preserve">Güneş HES </t>
  </si>
  <si>
    <t>Dereköy Reg ve HES</t>
  </si>
  <si>
    <t>Maraton HES</t>
  </si>
  <si>
    <t>Kayadibi HES</t>
  </si>
  <si>
    <t>Aybige Reg ve HES</t>
  </si>
  <si>
    <t>Generji Reg ve HES</t>
  </si>
  <si>
    <t>Delice I Reg ve HES</t>
  </si>
  <si>
    <t>Çamlıca HES</t>
  </si>
  <si>
    <t>Derebaşı HES</t>
  </si>
  <si>
    <t>Seydioğlu Reg ve HES</t>
  </si>
  <si>
    <t>Darıca HES II</t>
  </si>
  <si>
    <t>Çalıkobası HES</t>
  </si>
  <si>
    <t>Şavşat HES</t>
  </si>
  <si>
    <t>Soğuksu Hes</t>
  </si>
  <si>
    <t>Kalecik HES</t>
  </si>
  <si>
    <t>Çayhan II HES</t>
  </si>
  <si>
    <t>Çardaklı Reg ve HES</t>
  </si>
  <si>
    <t>Ziyaret HES</t>
  </si>
  <si>
    <t>Doğan HES</t>
  </si>
  <si>
    <t xml:space="preserve">2017 yılına 25 adet eklenmiş başka değişiklik yok </t>
  </si>
  <si>
    <t>eklenen 25 adet 441,673 güç 1315,3 üretim</t>
  </si>
  <si>
    <t>Toplam Çanakkale</t>
  </si>
  <si>
    <t>2.4.2.İllere Göre Özel Sektör Tarafından İnşa Edilen Hidroelektrik Santraller, 1924-2018</t>
  </si>
  <si>
    <t>2018 yılında eklenenler-değişenler turuncu olarak yazılmalıdır</t>
  </si>
  <si>
    <t>2.4.2.Özel Sektör Tarafından İnşa Edilen Hidroelektrik Santraller, 1924-2018</t>
  </si>
  <si>
    <t>2018 yılına 22 adet eklenmiştir.</t>
  </si>
  <si>
    <t>eklenen 22 adet tesisin kurulu gücü 899,731 MW; ortalama enerji üretimi  2593,165 GWh/yıl</t>
  </si>
  <si>
    <t>yapılan düzenlemeler ve değişiklikler</t>
  </si>
  <si>
    <t>birleşmeden dolayı silinecekler</t>
  </si>
  <si>
    <t>hücre birleşmeler yapıldı onlar tek proje olduğu için</t>
  </si>
  <si>
    <t>Eşen I HES (Serbest Ürt)</t>
  </si>
  <si>
    <t>Tunaztepe HES</t>
  </si>
  <si>
    <t>Karacaören II Barajı ve HES</t>
  </si>
  <si>
    <t>Kuyulutaş Reg ve HES</t>
  </si>
  <si>
    <t>Elbiz Reg ve HES</t>
  </si>
  <si>
    <t>Önen HES</t>
  </si>
  <si>
    <t>Adatepe Barajı ve HES</t>
  </si>
  <si>
    <t>Bulgurkaya HES</t>
  </si>
  <si>
    <t>Gümüşören HES</t>
  </si>
  <si>
    <t>Akııncı HES</t>
  </si>
  <si>
    <t>Çekerek HES</t>
  </si>
  <si>
    <t>Karakeçili I HES</t>
  </si>
  <si>
    <t>Ülkün HES</t>
  </si>
  <si>
    <t>Lale Reg ve Hes</t>
  </si>
  <si>
    <t>Selimiye Reg ve HES</t>
  </si>
  <si>
    <t>Çanakçı I Reg ve HES</t>
  </si>
  <si>
    <t>Cala Reg ve HES</t>
  </si>
  <si>
    <t xml:space="preserve">Kavak Reg ve HES </t>
  </si>
  <si>
    <t>Kocaman Reg ve HES</t>
  </si>
  <si>
    <t>Aksu (Yankol) Reg. ve HES</t>
  </si>
  <si>
    <t>Oltu HES</t>
  </si>
  <si>
    <t>Girlevik III- Karatuş HES</t>
  </si>
  <si>
    <t>Bayburt  HES (EÜAŞ)</t>
  </si>
  <si>
    <t>Bayburt HES (6446)</t>
  </si>
  <si>
    <t>Gemköprü Reg ve HES</t>
  </si>
  <si>
    <t>Yukarı Kaleköy Barajı ve HES</t>
  </si>
  <si>
    <t xml:space="preserve">Muradiye-Ayrancılar  (Şelale-HES) </t>
  </si>
  <si>
    <t>Akşar-Nazar HES</t>
  </si>
  <si>
    <t>Birikimli</t>
  </si>
  <si>
    <r>
      <rPr>
        <b/>
        <sz val="10"/>
        <color theme="1"/>
        <rFont val="Times New Roman"/>
        <family val="1"/>
        <charset val="162"/>
      </rPr>
      <t>NOT:</t>
    </r>
    <r>
      <rPr>
        <sz val="10"/>
        <color theme="1"/>
        <rFont val="Times New Roman"/>
        <family val="1"/>
        <charset val="162"/>
      </rPr>
      <t xml:space="preserve"> *2.4.1.İllere Göre DSİ Tarafından İnşa Edilen Hidroelektrik Santraller, 1955-2017, 2.4.2.İllere Göre Özel Sektör Tarafından İnşa Edilen Hidroelektrik Santraller, 1924-2017 ve 2.4.3.Türkiye Geneli İnşa Edilen Hidroelektrik Santraller, 
           1924-2017 tablolarında yer alan İl, İşletmeye Alınma Tarihi, Kurulu Güç ve Ortalama Enerji Üretimi değişkenlerinde oluşan değişimlerin sebebi;  
           • İşletmeye Alınma Tarihi; DSİ kabul tarihleri ile projelerde yer alan Santral Binası kabul tarihleri aynı zamanda olmayıp Enerji Bakanlığı tarafından yayınlanan resmi tarihe göre güncellendiği için eski tarihler güncellenmektedir. 
           (DSİ kabulü 2015 ama Enerji Bakanlığı İşletmeye geçiş tarihi 2016 yılında yayınlanması gibi)
           • Kurulu Güç ve  Ortalama Enerji Üretimi değerlerinde ise zamanla yapılan revizelerde güç artımı/azalması ve buna bağlı olarak da enerji üretiminde farklılıklar oluşmaktadır.
           • İllerin değişiminin sebebi ise Akarsu kaynağının bulunduğu mevkii ile Santral Binasının bulunduğu mevkiinin farklı olması dolayısıyla ilgili birimlerin eşgüdümü ile bulunduğu il sütunlarında değişiklik olabilmektedir.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</si>
</sst>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34"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rgb="FF006100"/>
      <name val="Calibri"/>
      <family val="2"/>
      <charset val="162"/>
      <scheme val="minor"/>
    </font>
    <font>
      <sz val="11"/>
      <color rgb="FF9C0006"/>
      <name val="Calibri"/>
      <family val="2"/>
      <charset val="162"/>
      <scheme val="minor"/>
    </font>
    <font>
      <sz val="11"/>
      <color rgb="FF3F3F76"/>
      <name val="Calibri"/>
      <family val="2"/>
      <charset val="162"/>
      <scheme val="minor"/>
    </font>
    <font>
      <b/>
      <sz val="11"/>
      <color rgb="FF3F3F3F"/>
      <name val="Calibri"/>
      <family val="2"/>
      <charset val="162"/>
      <scheme val="minor"/>
    </font>
    <font>
      <b/>
      <sz val="11"/>
      <color theme="1"/>
      <name val="Calibri"/>
      <family val="2"/>
      <charset val="162"/>
      <scheme val="minor"/>
    </font>
    <font>
      <sz val="11"/>
      <color theme="0"/>
      <name val="Calibri"/>
      <family val="2"/>
      <charset val="162"/>
      <scheme val="minor"/>
    </font>
    <font>
      <sz val="11"/>
      <color theme="1"/>
      <name val="Calibri"/>
      <family val="2"/>
      <scheme val="minor"/>
    </font>
    <font>
      <sz val="10"/>
      <name val="Arial"/>
      <family val="2"/>
      <charset val="162"/>
    </font>
    <font>
      <b/>
      <sz val="18"/>
      <color indexed="62"/>
      <name val="Cambria"/>
      <family val="2"/>
      <charset val="162"/>
      <scheme val="major"/>
    </font>
    <font>
      <sz val="11"/>
      <color indexed="10"/>
      <name val="Calibri"/>
      <family val="2"/>
      <charset val="162"/>
      <scheme val="minor"/>
    </font>
    <font>
      <b/>
      <sz val="15"/>
      <color indexed="62"/>
      <name val="Calibri"/>
      <family val="2"/>
      <charset val="162"/>
      <scheme val="minor"/>
    </font>
    <font>
      <b/>
      <sz val="13"/>
      <color indexed="62"/>
      <name val="Calibri"/>
      <family val="2"/>
      <charset val="162"/>
      <scheme val="minor"/>
    </font>
    <font>
      <b/>
      <sz val="11"/>
      <color indexed="62"/>
      <name val="Calibri"/>
      <family val="2"/>
      <charset val="162"/>
      <scheme val="minor"/>
    </font>
    <font>
      <b/>
      <sz val="11"/>
      <color indexed="10"/>
      <name val="Calibri"/>
      <family val="2"/>
      <charset val="162"/>
      <scheme val="minor"/>
    </font>
    <font>
      <sz val="10"/>
      <name val="Arial Tur"/>
      <charset val="162"/>
    </font>
    <font>
      <sz val="11"/>
      <color indexed="8"/>
      <name val="Calibri"/>
      <family val="2"/>
    </font>
    <font>
      <sz val="11"/>
      <color indexed="8"/>
      <name val="Calibri"/>
      <family val="2"/>
      <charset val="162"/>
    </font>
    <font>
      <sz val="11"/>
      <color indexed="19"/>
      <name val="Calibri"/>
      <family val="2"/>
      <charset val="162"/>
      <scheme val="minor"/>
    </font>
    <font>
      <b/>
      <sz val="12"/>
      <name val="Times New Roman"/>
      <family val="1"/>
      <charset val="162"/>
    </font>
    <font>
      <sz val="12"/>
      <name val="Times New Roman"/>
      <family val="1"/>
      <charset val="162"/>
    </font>
    <font>
      <sz val="10"/>
      <name val="Times New Roman"/>
      <family val="1"/>
      <charset val="162"/>
    </font>
    <font>
      <b/>
      <vertAlign val="superscript"/>
      <sz val="12"/>
      <name val="Times New Roman"/>
      <family val="1"/>
      <charset val="162"/>
    </font>
    <font>
      <b/>
      <sz val="11"/>
      <color theme="1"/>
      <name val="Calibri"/>
      <family val="2"/>
      <scheme val="minor"/>
    </font>
    <font>
      <sz val="11"/>
      <color theme="5" tint="-0.249977111117893"/>
      <name val="Calibri"/>
      <family val="2"/>
      <scheme val="minor"/>
    </font>
    <font>
      <sz val="12"/>
      <color rgb="FFFF0000"/>
      <name val="Times New Roman"/>
      <family val="1"/>
      <charset val="162"/>
    </font>
    <font>
      <b/>
      <sz val="12"/>
      <color theme="1"/>
      <name val="Calibri"/>
      <family val="2"/>
      <scheme val="minor"/>
    </font>
    <font>
      <b/>
      <sz val="11"/>
      <name val="Arial"/>
      <family val="2"/>
      <charset val="162"/>
    </font>
    <font>
      <sz val="11"/>
      <name val="Calibri"/>
      <family val="2"/>
      <scheme val="minor"/>
    </font>
    <font>
      <sz val="10"/>
      <color theme="1"/>
      <name val="Times New Roman"/>
      <family val="1"/>
      <charset val="162"/>
    </font>
    <font>
      <b/>
      <sz val="10"/>
      <color theme="1"/>
      <name val="Times New Roman"/>
      <family val="1"/>
      <charset val="162"/>
    </font>
    <font>
      <sz val="12"/>
      <color theme="1"/>
      <name val="Times New Roman"/>
      <family val="1"/>
      <charset val="162"/>
    </font>
  </fonts>
  <fills count="29">
    <fill>
      <patternFill patternType="none"/>
    </fill>
    <fill>
      <patternFill patternType="gray125"/>
    </fill>
    <fill>
      <patternFill patternType="solid">
        <fgColor rgb="FFFFEB9C"/>
      </patternFill>
    </fill>
    <fill>
      <patternFill patternType="solid">
        <fgColor rgb="FFFFFFCC"/>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8" tint="0.79998168889431442"/>
        <bgColor indexed="65"/>
      </patternFill>
    </fill>
    <fill>
      <patternFill patternType="solid">
        <fgColor indexed="44"/>
      </patternFill>
    </fill>
    <fill>
      <patternFill patternType="solid">
        <fgColor indexed="29"/>
      </patternFill>
    </fill>
    <fill>
      <patternFill patternType="solid">
        <fgColor indexed="47"/>
      </patternFill>
    </fill>
    <fill>
      <patternFill patternType="solid">
        <fgColor indexed="26"/>
      </patternFill>
    </fill>
    <fill>
      <patternFill patternType="solid">
        <fgColor indexed="27"/>
      </patternFill>
    </fill>
    <fill>
      <patternFill patternType="solid">
        <fgColor indexed="45"/>
      </patternFill>
    </fill>
    <fill>
      <patternFill patternType="solid">
        <fgColor indexed="53"/>
      </patternFill>
    </fill>
    <fill>
      <patternFill patternType="solid">
        <fgColor indexed="51"/>
      </patternFill>
    </fill>
    <fill>
      <patternFill patternType="solid">
        <fgColor indexed="9"/>
      </patternFill>
    </fill>
    <fill>
      <patternFill patternType="solid">
        <fgColor indexed="43"/>
      </patternFill>
    </fill>
    <fill>
      <patternFill patternType="solid">
        <fgColor indexed="46"/>
      </patternFill>
    </fill>
    <fill>
      <patternFill patternType="solid">
        <fgColor indexed="56"/>
      </patternFill>
    </fill>
    <fill>
      <patternFill patternType="solid">
        <fgColor indexed="54"/>
      </patternFill>
    </fill>
    <fill>
      <patternFill patternType="solid">
        <fgColor indexed="10"/>
      </patternFill>
    </fill>
    <fill>
      <patternFill patternType="solid">
        <fgColor theme="0"/>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9"/>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s>
  <borders count="55">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right/>
      <top style="thin">
        <color theme="4" tint="0.39997558519241921"/>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83">
    <xf numFmtId="0" fontId="0" fillId="0" borderId="0"/>
    <xf numFmtId="0" fontId="10" fillId="0" borderId="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3"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11" fillId="0" borderId="0" applyNumberFormat="0" applyFill="0" applyBorder="0" applyAlignment="0" applyProtection="0"/>
    <xf numFmtId="0" fontId="12" fillId="0" borderId="5" applyNumberFormat="0" applyFill="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6" fillId="16" borderId="2" applyNumberFormat="0" applyAlignment="0" applyProtection="0"/>
    <xf numFmtId="0" fontId="5" fillId="17" borderId="1" applyNumberFormat="0" applyAlignment="0" applyProtection="0"/>
    <xf numFmtId="0" fontId="16" fillId="16" borderId="1" applyNumberFormat="0" applyAlignment="0" applyProtection="0"/>
    <xf numFmtId="0" fontId="3" fillId="12" borderId="0" applyNumberFormat="0" applyBorder="0" applyAlignment="0" applyProtection="0"/>
    <xf numFmtId="0" fontId="4" fillId="18" borderId="0" applyNumberFormat="0" applyBorder="0" applyAlignment="0" applyProtection="0"/>
    <xf numFmtId="0" fontId="17" fillId="0" borderId="0"/>
    <xf numFmtId="0" fontId="17" fillId="0" borderId="0"/>
    <xf numFmtId="0" fontId="9" fillId="0" borderId="0"/>
    <xf numFmtId="0" fontId="2" fillId="0" borderId="0"/>
    <xf numFmtId="0" fontId="2" fillId="0" borderId="0"/>
    <xf numFmtId="0" fontId="2" fillId="0" borderId="0"/>
    <xf numFmtId="0" fontId="2" fillId="0" borderId="0"/>
    <xf numFmtId="0" fontId="2" fillId="0" borderId="0"/>
    <xf numFmtId="0" fontId="9" fillId="0" borderId="0"/>
    <xf numFmtId="0" fontId="18" fillId="0" borderId="0"/>
    <xf numFmtId="0" fontId="2" fillId="0" borderId="0"/>
    <xf numFmtId="0" fontId="19" fillId="3" borderId="3" applyNumberFormat="0" applyFont="0" applyAlignment="0" applyProtection="0"/>
    <xf numFmtId="0" fontId="19" fillId="3" borderId="3" applyNumberFormat="0" applyFont="0" applyAlignment="0" applyProtection="0"/>
    <xf numFmtId="0" fontId="20" fillId="2" borderId="0" applyNumberFormat="0" applyBorder="0" applyAlignment="0" applyProtection="0"/>
    <xf numFmtId="0" fontId="7" fillId="0" borderId="9" applyNumberFormat="0" applyFill="0" applyAlignment="0" applyProtection="0"/>
    <xf numFmtId="0" fontId="8" fillId="19"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cellStyleXfs>
  <cellXfs count="383">
    <xf numFmtId="0" fontId="0" fillId="0" borderId="0" xfId="0"/>
    <xf numFmtId="0" fontId="22" fillId="22" borderId="0" xfId="0" applyFont="1" applyFill="1"/>
    <xf numFmtId="164" fontId="22" fillId="22" borderId="0" xfId="0" applyNumberFormat="1" applyFont="1" applyFill="1"/>
    <xf numFmtId="0" fontId="22" fillId="22" borderId="0" xfId="0" applyFont="1" applyFill="1" applyAlignment="1"/>
    <xf numFmtId="14" fontId="22" fillId="22" borderId="0" xfId="0" applyNumberFormat="1" applyFont="1" applyFill="1"/>
    <xf numFmtId="0" fontId="21" fillId="22" borderId="26" xfId="0" applyFont="1" applyFill="1" applyBorder="1" applyAlignment="1">
      <alignment horizontal="left" vertical="center" wrapText="1" shrinkToFit="1"/>
    </xf>
    <xf numFmtId="0" fontId="21" fillId="22" borderId="27" xfId="0" applyFont="1" applyFill="1" applyBorder="1" applyAlignment="1">
      <alignment horizontal="left" vertical="center"/>
    </xf>
    <xf numFmtId="0" fontId="21" fillId="22" borderId="26" xfId="0" applyFont="1" applyFill="1" applyBorder="1" applyAlignment="1">
      <alignment horizontal="left" vertical="center"/>
    </xf>
    <xf numFmtId="0" fontId="21" fillId="22" borderId="26" xfId="0" applyFont="1" applyFill="1" applyBorder="1" applyAlignment="1">
      <alignment horizontal="center" vertical="center" wrapText="1"/>
    </xf>
    <xf numFmtId="0" fontId="21" fillId="0" borderId="0" xfId="0" applyFont="1"/>
    <xf numFmtId="0" fontId="21" fillId="22" borderId="29" xfId="0" applyFont="1" applyFill="1" applyBorder="1" applyAlignment="1">
      <alignment horizontal="center" vertical="center" wrapText="1"/>
    </xf>
    <xf numFmtId="0" fontId="0" fillId="0" borderId="0" xfId="0" applyAlignment="1">
      <alignment horizontal="left"/>
    </xf>
    <xf numFmtId="0" fontId="0" fillId="0" borderId="30" xfId="0" applyBorder="1" applyAlignment="1">
      <alignment horizontal="left"/>
    </xf>
    <xf numFmtId="0" fontId="0" fillId="0" borderId="4" xfId="0" applyBorder="1" applyAlignment="1">
      <alignment horizontal="left"/>
    </xf>
    <xf numFmtId="0" fontId="0" fillId="0" borderId="0" xfId="0" applyAlignment="1">
      <alignment horizontal="center"/>
    </xf>
    <xf numFmtId="0" fontId="0" fillId="0" borderId="32" xfId="0" applyBorder="1" applyAlignment="1">
      <alignment horizontal="left"/>
    </xf>
    <xf numFmtId="2" fontId="22" fillId="22" borderId="0" xfId="0" applyNumberFormat="1" applyFont="1" applyFill="1"/>
    <xf numFmtId="2" fontId="21" fillId="22" borderId="26" xfId="0" applyNumberFormat="1" applyFont="1" applyFill="1" applyBorder="1" applyAlignment="1">
      <alignment horizontal="center" vertical="center" wrapText="1"/>
    </xf>
    <xf numFmtId="2" fontId="21" fillId="22" borderId="12" xfId="0" applyNumberFormat="1" applyFont="1" applyFill="1" applyBorder="1" applyAlignment="1">
      <alignment horizontal="center" vertical="top" wrapText="1"/>
    </xf>
    <xf numFmtId="0" fontId="0" fillId="0" borderId="17" xfId="0" applyBorder="1"/>
    <xf numFmtId="0" fontId="0" fillId="0" borderId="17" xfId="0" applyBorder="1" applyAlignment="1">
      <alignment horizontal="left"/>
    </xf>
    <xf numFmtId="0" fontId="0" fillId="0" borderId="31" xfId="0" applyNumberFormat="1" applyBorder="1"/>
    <xf numFmtId="0" fontId="25" fillId="23" borderId="29" xfId="0" applyFont="1" applyFill="1" applyBorder="1" applyAlignment="1">
      <alignment horizontal="center" vertical="center"/>
    </xf>
    <xf numFmtId="0" fontId="25" fillId="23" borderId="26" xfId="0" applyFont="1" applyFill="1" applyBorder="1" applyAlignment="1">
      <alignment horizontal="center" vertical="center"/>
    </xf>
    <xf numFmtId="0" fontId="25" fillId="23" borderId="36" xfId="0" applyFont="1" applyFill="1" applyBorder="1" applyAlignment="1">
      <alignment horizontal="center" vertical="center"/>
    </xf>
    <xf numFmtId="0" fontId="0" fillId="0" borderId="16" xfId="0" applyBorder="1"/>
    <xf numFmtId="0" fontId="1" fillId="0" borderId="29" xfId="0" applyFont="1" applyFill="1" applyBorder="1" applyAlignment="1">
      <alignment horizontal="right"/>
    </xf>
    <xf numFmtId="0" fontId="1" fillId="0" borderId="0" xfId="0" applyFont="1" applyBorder="1"/>
    <xf numFmtId="0" fontId="1" fillId="0" borderId="0" xfId="0" applyNumberFormat="1" applyFont="1" applyBorder="1"/>
    <xf numFmtId="0" fontId="7" fillId="0" borderId="0" xfId="0" applyFont="1" applyFill="1" applyBorder="1" applyAlignment="1">
      <alignment horizontal="right"/>
    </xf>
    <xf numFmtId="0" fontId="7" fillId="0" borderId="0" xfId="0" applyFont="1" applyFill="1" applyBorder="1"/>
    <xf numFmtId="0" fontId="7" fillId="0" borderId="0" xfId="0" applyNumberFormat="1" applyFont="1" applyFill="1" applyBorder="1"/>
    <xf numFmtId="0" fontId="1" fillId="0" borderId="26" xfId="0" applyFont="1" applyBorder="1"/>
    <xf numFmtId="0" fontId="1" fillId="0" borderId="26" xfId="0" applyFont="1" applyFill="1" applyBorder="1" applyAlignment="1">
      <alignment horizontal="right"/>
    </xf>
    <xf numFmtId="0" fontId="1" fillId="0" borderId="36" xfId="0" applyNumberFormat="1" applyFont="1" applyBorder="1"/>
    <xf numFmtId="0" fontId="25" fillId="23" borderId="0" xfId="0" applyFont="1" applyFill="1" applyBorder="1" applyAlignment="1">
      <alignment horizontal="center" vertical="center"/>
    </xf>
    <xf numFmtId="0" fontId="25" fillId="23" borderId="4" xfId="0" applyFont="1" applyFill="1" applyBorder="1" applyAlignment="1">
      <alignment horizontal="center" vertical="center"/>
    </xf>
    <xf numFmtId="0" fontId="0" fillId="0" borderId="4" xfId="0" applyBorder="1"/>
    <xf numFmtId="0" fontId="0" fillId="0" borderId="0" xfId="0" applyBorder="1" applyAlignment="1">
      <alignment horizontal="left"/>
    </xf>
    <xf numFmtId="3" fontId="0" fillId="0" borderId="0" xfId="0" applyNumberFormat="1" applyBorder="1" applyAlignment="1">
      <alignment horizontal="center"/>
    </xf>
    <xf numFmtId="4" fontId="0" fillId="0" borderId="0" xfId="0" applyNumberFormat="1" applyBorder="1" applyAlignment="1">
      <alignment horizontal="center"/>
    </xf>
    <xf numFmtId="4" fontId="0" fillId="0" borderId="44" xfId="0" applyNumberFormat="1" applyBorder="1" applyAlignment="1">
      <alignment horizontal="center"/>
    </xf>
    <xf numFmtId="0" fontId="0" fillId="0" borderId="15" xfId="0" applyBorder="1" applyAlignment="1">
      <alignment horizontal="center"/>
    </xf>
    <xf numFmtId="0" fontId="21" fillId="22" borderId="0" xfId="0" applyFont="1" applyFill="1"/>
    <xf numFmtId="0" fontId="22" fillId="22" borderId="28" xfId="63" applyFont="1" applyFill="1" applyBorder="1" applyAlignment="1">
      <alignment horizontal="left" vertical="center" wrapText="1" shrinkToFit="1"/>
    </xf>
    <xf numFmtId="0" fontId="22" fillId="22" borderId="17" xfId="63" applyFont="1" applyFill="1" applyBorder="1" applyAlignment="1">
      <alignment horizontal="left" vertical="center" shrinkToFit="1"/>
    </xf>
    <xf numFmtId="0" fontId="22" fillId="22" borderId="17" xfId="1" applyFont="1" applyFill="1" applyBorder="1" applyAlignment="1">
      <alignment horizontal="left" vertical="center" shrinkToFit="1"/>
    </xf>
    <xf numFmtId="0" fontId="22" fillId="22" borderId="17" xfId="63" applyFont="1" applyFill="1" applyBorder="1" applyAlignment="1">
      <alignment horizontal="center" vertical="center" wrapText="1" shrinkToFit="1"/>
    </xf>
    <xf numFmtId="0" fontId="22" fillId="22" borderId="17" xfId="1" applyFont="1" applyFill="1" applyBorder="1" applyAlignment="1">
      <alignment horizontal="center" vertical="center" shrinkToFit="1"/>
    </xf>
    <xf numFmtId="0" fontId="22" fillId="22" borderId="4" xfId="0" applyFont="1" applyFill="1" applyBorder="1" applyAlignment="1">
      <alignment horizontal="left" vertical="center" wrapText="1" shrinkToFit="1"/>
    </xf>
    <xf numFmtId="0" fontId="22" fillId="22" borderId="24" xfId="63" applyFont="1" applyFill="1" applyBorder="1" applyAlignment="1">
      <alignment horizontal="left" vertical="center" wrapText="1" shrinkToFit="1"/>
    </xf>
    <xf numFmtId="0" fontId="22" fillId="22" borderId="4" xfId="1" applyFont="1" applyFill="1" applyBorder="1" applyAlignment="1">
      <alignment horizontal="left" vertical="center" shrinkToFit="1"/>
    </xf>
    <xf numFmtId="0" fontId="22" fillId="22" borderId="4" xfId="0" applyNumberFormat="1" applyFont="1" applyFill="1" applyBorder="1" applyAlignment="1">
      <alignment horizontal="center" vertical="center" wrapText="1" shrinkToFit="1"/>
    </xf>
    <xf numFmtId="0" fontId="22" fillId="22" borderId="23" xfId="0" applyFont="1" applyFill="1" applyBorder="1" applyAlignment="1">
      <alignment horizontal="left" vertical="center" wrapText="1" shrinkToFit="1"/>
    </xf>
    <xf numFmtId="0" fontId="22" fillId="22" borderId="24" xfId="0" applyFont="1" applyFill="1" applyBorder="1" applyAlignment="1">
      <alignment horizontal="left" vertical="center" wrapText="1" shrinkToFit="1"/>
    </xf>
    <xf numFmtId="0" fontId="22" fillId="22" borderId="23" xfId="63" applyFont="1" applyFill="1" applyBorder="1" applyAlignment="1">
      <alignment horizontal="left" vertical="center" wrapText="1" shrinkToFit="1"/>
    </xf>
    <xf numFmtId="0" fontId="22" fillId="22" borderId="4" xfId="0" applyFont="1" applyFill="1" applyBorder="1" applyAlignment="1">
      <alignment vertical="center"/>
    </xf>
    <xf numFmtId="0" fontId="22" fillId="22" borderId="4" xfId="63" applyFont="1" applyFill="1" applyBorder="1" applyAlignment="1">
      <alignment horizontal="center" vertical="center" wrapText="1" shrinkToFit="1"/>
    </xf>
    <xf numFmtId="14" fontId="22" fillId="22" borderId="4" xfId="0" applyNumberFormat="1" applyFont="1" applyFill="1" applyBorder="1" applyAlignment="1">
      <alignment horizontal="center" vertical="center" wrapText="1" shrinkToFit="1"/>
    </xf>
    <xf numFmtId="0" fontId="22" fillId="22" borderId="4" xfId="0" applyFont="1" applyFill="1" applyBorder="1" applyAlignment="1">
      <alignment horizontal="left" vertical="center" wrapText="1"/>
    </xf>
    <xf numFmtId="0" fontId="22" fillId="22" borderId="4" xfId="1" applyFont="1" applyFill="1" applyBorder="1" applyAlignment="1">
      <alignment horizontal="left" vertical="center" wrapText="1" shrinkToFit="1"/>
    </xf>
    <xf numFmtId="14" fontId="22" fillId="22" borderId="4" xfId="1" applyNumberFormat="1" applyFont="1" applyFill="1" applyBorder="1" applyAlignment="1">
      <alignment horizontal="center" vertical="center" wrapText="1" shrinkToFit="1"/>
    </xf>
    <xf numFmtId="14" fontId="22" fillId="22" borderId="4" xfId="0" applyNumberFormat="1" applyFont="1" applyFill="1" applyBorder="1" applyAlignment="1">
      <alignment horizontal="center" vertical="center" wrapText="1"/>
    </xf>
    <xf numFmtId="0" fontId="22" fillId="22" borderId="4" xfId="1" applyNumberFormat="1" applyFont="1" applyFill="1" applyBorder="1" applyAlignment="1">
      <alignment horizontal="center" vertical="center" wrapText="1" shrinkToFit="1"/>
    </xf>
    <xf numFmtId="0" fontId="27" fillId="22" borderId="23" xfId="63" applyFont="1" applyFill="1" applyBorder="1" applyAlignment="1">
      <alignment horizontal="left" vertical="center" wrapText="1" shrinkToFit="1"/>
    </xf>
    <xf numFmtId="0" fontId="27" fillId="22" borderId="4" xfId="0" applyFont="1" applyFill="1" applyBorder="1" applyAlignment="1">
      <alignment horizontal="left" vertical="center" wrapText="1" shrinkToFit="1"/>
    </xf>
    <xf numFmtId="0" fontId="27" fillId="22" borderId="24" xfId="63" applyFont="1" applyFill="1" applyBorder="1" applyAlignment="1">
      <alignment horizontal="left" vertical="center" wrapText="1" shrinkToFit="1"/>
    </xf>
    <xf numFmtId="0" fontId="27" fillId="22" borderId="4" xfId="1" applyFont="1" applyFill="1" applyBorder="1" applyAlignment="1">
      <alignment horizontal="left" vertical="center" shrinkToFit="1"/>
    </xf>
    <xf numFmtId="14" fontId="27" fillId="22" borderId="4" xfId="0" applyNumberFormat="1" applyFont="1" applyFill="1" applyBorder="1" applyAlignment="1">
      <alignment horizontal="center" vertical="center" wrapText="1" shrinkToFit="1"/>
    </xf>
    <xf numFmtId="0" fontId="27" fillId="22" borderId="17" xfId="1" applyFont="1" applyFill="1" applyBorder="1" applyAlignment="1">
      <alignment horizontal="center" vertical="center" shrinkToFit="1"/>
    </xf>
    <xf numFmtId="0" fontId="22" fillId="22" borderId="23" xfId="0" applyFont="1" applyFill="1" applyBorder="1"/>
    <xf numFmtId="0" fontId="22" fillId="22" borderId="24" xfId="0" applyFont="1" applyFill="1" applyBorder="1"/>
    <xf numFmtId="0" fontId="22" fillId="22" borderId="4" xfId="63" applyNumberFormat="1" applyFont="1" applyFill="1" applyBorder="1" applyAlignment="1">
      <alignment horizontal="center" vertical="center" shrinkToFit="1"/>
    </xf>
    <xf numFmtId="0" fontId="22" fillId="22" borderId="23" xfId="1" applyFont="1" applyFill="1" applyBorder="1" applyAlignment="1">
      <alignment horizontal="left" vertical="center" shrinkToFit="1"/>
    </xf>
    <xf numFmtId="0" fontId="22" fillId="22" borderId="24" xfId="1" applyFont="1" applyFill="1" applyBorder="1" applyAlignment="1">
      <alignment horizontal="left" vertical="center" shrinkToFit="1"/>
    </xf>
    <xf numFmtId="0" fontId="22" fillId="22" borderId="4" xfId="1" applyFont="1" applyFill="1" applyBorder="1" applyAlignment="1">
      <alignment horizontal="center" vertical="center" shrinkToFit="1"/>
    </xf>
    <xf numFmtId="0" fontId="22" fillId="22" borderId="23" xfId="1" applyFont="1" applyFill="1" applyBorder="1" applyAlignment="1">
      <alignment horizontal="left" vertical="center"/>
    </xf>
    <xf numFmtId="0" fontId="22" fillId="22" borderId="24" xfId="1" applyFont="1" applyFill="1" applyBorder="1" applyAlignment="1">
      <alignment horizontal="left" vertical="center"/>
    </xf>
    <xf numFmtId="0" fontId="22" fillId="22" borderId="4" xfId="1" applyFont="1" applyFill="1" applyBorder="1" applyAlignment="1">
      <alignment horizontal="center" vertical="center"/>
    </xf>
    <xf numFmtId="0" fontId="22" fillId="22" borderId="10" xfId="0" applyFont="1" applyFill="1" applyBorder="1" applyAlignment="1">
      <alignment horizontal="left" vertical="center" wrapText="1" shrinkToFit="1"/>
    </xf>
    <xf numFmtId="0" fontId="27" fillId="22" borderId="0" xfId="0" applyFont="1" applyFill="1"/>
    <xf numFmtId="0" fontId="27" fillId="22" borderId="10" xfId="0" applyFont="1" applyFill="1" applyBorder="1" applyAlignment="1">
      <alignment horizontal="left" vertical="center" wrapText="1" shrinkToFit="1"/>
    </xf>
    <xf numFmtId="0" fontId="22" fillId="22" borderId="22" xfId="0" applyFont="1" applyFill="1" applyBorder="1" applyAlignment="1">
      <alignment horizontal="left" vertical="center" wrapText="1"/>
    </xf>
    <xf numFmtId="0" fontId="22" fillId="22" borderId="24" xfId="0" applyFont="1" applyFill="1" applyBorder="1" applyAlignment="1">
      <alignment horizontal="left" vertical="center" wrapText="1"/>
    </xf>
    <xf numFmtId="0" fontId="22" fillId="22" borderId="23" xfId="0" applyFont="1" applyFill="1" applyBorder="1" applyAlignment="1">
      <alignment horizontal="left" vertical="center" wrapText="1"/>
    </xf>
    <xf numFmtId="14" fontId="22" fillId="22" borderId="4" xfId="1" applyNumberFormat="1" applyFont="1" applyFill="1" applyBorder="1" applyAlignment="1">
      <alignment horizontal="center" vertical="center"/>
    </xf>
    <xf numFmtId="0" fontId="22" fillId="22" borderId="17" xfId="0" applyFont="1" applyFill="1" applyBorder="1" applyAlignment="1">
      <alignment horizontal="left" vertical="center" wrapText="1" shrinkToFit="1"/>
    </xf>
    <xf numFmtId="0" fontId="22" fillId="22" borderId="10" xfId="1" applyFont="1" applyFill="1" applyBorder="1" applyAlignment="1">
      <alignment horizontal="left" vertical="center" shrinkToFit="1"/>
    </xf>
    <xf numFmtId="0" fontId="22" fillId="22" borderId="10" xfId="63" applyFont="1" applyFill="1" applyBorder="1" applyAlignment="1">
      <alignment horizontal="left" vertical="center"/>
    </xf>
    <xf numFmtId="0" fontId="22" fillId="22" borderId="4" xfId="63" applyFont="1" applyFill="1" applyBorder="1" applyAlignment="1">
      <alignment horizontal="left" vertical="center"/>
    </xf>
    <xf numFmtId="0" fontId="22" fillId="22" borderId="4" xfId="0" applyFont="1" applyFill="1" applyBorder="1" applyAlignment="1">
      <alignment horizontal="left" vertical="center"/>
    </xf>
    <xf numFmtId="0" fontId="22" fillId="22" borderId="10" xfId="63" applyFont="1" applyFill="1" applyBorder="1" applyAlignment="1">
      <alignment horizontal="left" vertical="center" wrapText="1" shrinkToFit="1"/>
    </xf>
    <xf numFmtId="0" fontId="22" fillId="22" borderId="4" xfId="63" applyFont="1" applyFill="1" applyBorder="1" applyAlignment="1">
      <alignment horizontal="left" vertical="center" wrapText="1" shrinkToFit="1"/>
    </xf>
    <xf numFmtId="1" fontId="22" fillId="22" borderId="4" xfId="0" applyNumberFormat="1" applyFont="1" applyFill="1" applyBorder="1" applyAlignment="1">
      <alignment horizontal="center" vertical="center" wrapText="1" shrinkToFit="1"/>
    </xf>
    <xf numFmtId="0" fontId="27" fillId="22" borderId="10" xfId="63" applyFont="1" applyFill="1" applyBorder="1" applyAlignment="1">
      <alignment horizontal="left" vertical="center" wrapText="1" shrinkToFit="1"/>
    </xf>
    <xf numFmtId="0" fontId="27" fillId="22" borderId="4" xfId="63" applyFont="1" applyFill="1" applyBorder="1" applyAlignment="1">
      <alignment horizontal="left" vertical="center" wrapText="1" shrinkToFit="1"/>
    </xf>
    <xf numFmtId="2" fontId="22" fillId="22" borderId="4" xfId="63" applyNumberFormat="1" applyFont="1" applyFill="1" applyBorder="1" applyAlignment="1">
      <alignment horizontal="left" vertical="center" shrinkToFit="1"/>
    </xf>
    <xf numFmtId="0" fontId="23" fillId="22" borderId="4" xfId="0" applyFont="1" applyFill="1" applyBorder="1" applyAlignment="1">
      <alignment horizontal="left" vertical="center" wrapText="1"/>
    </xf>
    <xf numFmtId="14" fontId="22" fillId="22" borderId="4" xfId="0" applyNumberFormat="1" applyFont="1" applyFill="1" applyBorder="1" applyAlignment="1">
      <alignment horizontal="center" vertical="center"/>
    </xf>
    <xf numFmtId="0" fontId="22" fillId="22" borderId="10" xfId="63" applyFont="1" applyFill="1" applyBorder="1" applyAlignment="1">
      <alignment horizontal="left" vertical="center" wrapText="1"/>
    </xf>
    <xf numFmtId="0" fontId="22" fillId="22" borderId="4" xfId="63" applyFont="1" applyFill="1" applyBorder="1" applyAlignment="1">
      <alignment horizontal="left" vertical="center" wrapText="1"/>
    </xf>
    <xf numFmtId="0" fontId="22" fillId="22" borderId="4" xfId="0" applyNumberFormat="1" applyFont="1" applyFill="1" applyBorder="1" applyAlignment="1">
      <alignment horizontal="center" vertical="center"/>
    </xf>
    <xf numFmtId="14" fontId="22" fillId="22" borderId="4" xfId="63" applyNumberFormat="1" applyFont="1" applyFill="1" applyBorder="1" applyAlignment="1">
      <alignment horizontal="center" vertical="center" wrapText="1" shrinkToFit="1"/>
    </xf>
    <xf numFmtId="0" fontId="22" fillId="22" borderId="10" xfId="0" applyFont="1" applyFill="1" applyBorder="1" applyAlignment="1">
      <alignment horizontal="left" vertical="center" wrapText="1"/>
    </xf>
    <xf numFmtId="0" fontId="27" fillId="22" borderId="4" xfId="0" applyFont="1" applyFill="1" applyBorder="1" applyAlignment="1">
      <alignment horizontal="left" vertical="center" wrapText="1"/>
    </xf>
    <xf numFmtId="0" fontId="22" fillId="22" borderId="10" xfId="1" applyFont="1" applyFill="1" applyBorder="1" applyAlignment="1">
      <alignment horizontal="left" vertical="center"/>
    </xf>
    <xf numFmtId="0" fontId="22" fillId="22" borderId="4" xfId="1" applyFont="1" applyFill="1" applyBorder="1" applyAlignment="1">
      <alignment horizontal="left" vertical="center"/>
    </xf>
    <xf numFmtId="0" fontId="27" fillId="22" borderId="0" xfId="0" applyFont="1" applyFill="1" applyAlignment="1"/>
    <xf numFmtId="0" fontId="27" fillId="22" borderId="10" xfId="63" applyFont="1" applyFill="1" applyBorder="1" applyAlignment="1">
      <alignment horizontal="left" vertical="center" wrapText="1"/>
    </xf>
    <xf numFmtId="0" fontId="27" fillId="22" borderId="4" xfId="63" applyFont="1" applyFill="1" applyBorder="1" applyAlignment="1">
      <alignment horizontal="left" vertical="center" wrapText="1"/>
    </xf>
    <xf numFmtId="0" fontId="27" fillId="22" borderId="10" xfId="63" applyFont="1" applyFill="1" applyBorder="1" applyAlignment="1">
      <alignment horizontal="left" vertical="center"/>
    </xf>
    <xf numFmtId="0" fontId="22" fillId="22" borderId="4" xfId="63" applyFont="1" applyFill="1" applyBorder="1" applyAlignment="1">
      <alignment horizontal="center" vertical="center"/>
    </xf>
    <xf numFmtId="0" fontId="27" fillId="22" borderId="10" xfId="1" applyFont="1" applyFill="1" applyBorder="1" applyAlignment="1">
      <alignment horizontal="left" vertical="center"/>
    </xf>
    <xf numFmtId="0" fontId="27" fillId="22" borderId="4" xfId="1" applyFont="1" applyFill="1" applyBorder="1" applyAlignment="1">
      <alignment horizontal="left" vertical="center"/>
    </xf>
    <xf numFmtId="0" fontId="22" fillId="22" borderId="4" xfId="0" applyFont="1" applyFill="1" applyBorder="1" applyAlignment="1">
      <alignment horizontal="left" vertical="center" shrinkToFit="1"/>
    </xf>
    <xf numFmtId="0" fontId="27" fillId="22" borderId="10" xfId="1" applyFont="1" applyFill="1" applyBorder="1" applyAlignment="1">
      <alignment horizontal="left" vertical="center" shrinkToFit="1"/>
    </xf>
    <xf numFmtId="0" fontId="27" fillId="22" borderId="4" xfId="0" applyFont="1" applyFill="1" applyBorder="1" applyAlignment="1">
      <alignment vertical="center"/>
    </xf>
    <xf numFmtId="0" fontId="22" fillId="22" borderId="10" xfId="1" applyFont="1" applyFill="1" applyBorder="1" applyAlignment="1">
      <alignment horizontal="left" vertical="center" wrapText="1" shrinkToFit="1"/>
    </xf>
    <xf numFmtId="0" fontId="22" fillId="22" borderId="4" xfId="1" applyFont="1" applyFill="1" applyBorder="1" applyAlignment="1">
      <alignment vertical="center"/>
    </xf>
    <xf numFmtId="0" fontId="27" fillId="22" borderId="4" xfId="1" applyFont="1" applyFill="1" applyBorder="1" applyAlignment="1">
      <alignment horizontal="left" vertical="center" wrapText="1" shrinkToFit="1"/>
    </xf>
    <xf numFmtId="0" fontId="0" fillId="22" borderId="0" xfId="0" applyFill="1"/>
    <xf numFmtId="0" fontId="22" fillId="22" borderId="37" xfId="0" applyFont="1" applyFill="1" applyBorder="1" applyAlignment="1">
      <alignment horizontal="left" vertical="center" wrapText="1" shrinkToFit="1"/>
    </xf>
    <xf numFmtId="0" fontId="22" fillId="22" borderId="16" xfId="0" applyFont="1" applyFill="1" applyBorder="1" applyAlignment="1">
      <alignment horizontal="left" vertical="center" wrapText="1" shrinkToFit="1"/>
    </xf>
    <xf numFmtId="0" fontId="22" fillId="22" borderId="16" xfId="1" applyFont="1" applyFill="1" applyBorder="1" applyAlignment="1">
      <alignment horizontal="left" vertical="center" shrinkToFit="1"/>
    </xf>
    <xf numFmtId="0" fontId="22" fillId="22" borderId="13" xfId="63" applyFont="1" applyFill="1" applyBorder="1" applyAlignment="1">
      <alignment horizontal="left" vertical="center" wrapText="1" shrinkToFit="1"/>
    </xf>
    <xf numFmtId="0" fontId="22" fillId="22" borderId="11" xfId="0" applyFont="1" applyFill="1" applyBorder="1" applyAlignment="1">
      <alignment horizontal="left" vertical="center" wrapText="1" shrinkToFit="1"/>
    </xf>
    <xf numFmtId="0" fontId="22" fillId="22" borderId="11" xfId="63" applyFont="1" applyFill="1" applyBorder="1" applyAlignment="1">
      <alignment horizontal="left" vertical="center" wrapText="1" shrinkToFit="1"/>
    </xf>
    <xf numFmtId="0" fontId="22" fillId="22" borderId="11" xfId="1" applyFont="1" applyFill="1" applyBorder="1" applyAlignment="1">
      <alignment horizontal="left" vertical="center" shrinkToFit="1"/>
    </xf>
    <xf numFmtId="0" fontId="22" fillId="22" borderId="11" xfId="0" applyNumberFormat="1" applyFont="1" applyFill="1" applyBorder="1" applyAlignment="1">
      <alignment horizontal="center" vertical="center" wrapText="1" shrinkToFit="1"/>
    </xf>
    <xf numFmtId="0" fontId="22" fillId="22" borderId="33" xfId="1" applyFont="1" applyFill="1" applyBorder="1" applyAlignment="1">
      <alignment horizontal="center" vertical="center" shrinkToFit="1"/>
    </xf>
    <xf numFmtId="0" fontId="0" fillId="0" borderId="39" xfId="0" applyFill="1" applyBorder="1"/>
    <xf numFmtId="0" fontId="0" fillId="0" borderId="22" xfId="0" applyBorder="1"/>
    <xf numFmtId="0" fontId="0" fillId="0" borderId="46" xfId="0" applyBorder="1"/>
    <xf numFmtId="0" fontId="0" fillId="0" borderId="47" xfId="0" applyBorder="1"/>
    <xf numFmtId="0" fontId="0" fillId="0" borderId="14" xfId="0" pivotButton="1" applyBorder="1"/>
    <xf numFmtId="0" fontId="22" fillId="22" borderId="4" xfId="0" applyNumberFormat="1" applyFont="1" applyFill="1" applyBorder="1" applyAlignment="1">
      <alignment horizontal="center" vertical="center" wrapText="1"/>
    </xf>
    <xf numFmtId="0" fontId="30" fillId="22" borderId="0" xfId="0" applyFont="1" applyFill="1"/>
    <xf numFmtId="0" fontId="27" fillId="22" borderId="28" xfId="63" applyFont="1" applyFill="1" applyBorder="1" applyAlignment="1">
      <alignment horizontal="left" vertical="center" wrapText="1" shrinkToFit="1"/>
    </xf>
    <xf numFmtId="0" fontId="27" fillId="22" borderId="23" xfId="1" applyFont="1" applyFill="1" applyBorder="1" applyAlignment="1">
      <alignment horizontal="left" vertical="center"/>
    </xf>
    <xf numFmtId="0" fontId="27" fillId="22" borderId="24" xfId="1" applyFont="1" applyFill="1" applyBorder="1" applyAlignment="1">
      <alignment horizontal="left" vertical="center"/>
    </xf>
    <xf numFmtId="14" fontId="27" fillId="22" borderId="4" xfId="0" applyNumberFormat="1" applyFont="1" applyFill="1" applyBorder="1" applyAlignment="1">
      <alignment horizontal="center" vertical="center" wrapText="1"/>
    </xf>
    <xf numFmtId="0" fontId="0" fillId="24" borderId="38" xfId="0" applyNumberFormat="1" applyFill="1" applyBorder="1"/>
    <xf numFmtId="0" fontId="0" fillId="24" borderId="0" xfId="0" applyFill="1"/>
    <xf numFmtId="0" fontId="0" fillId="24" borderId="10" xfId="0" applyNumberFormat="1" applyFill="1" applyBorder="1"/>
    <xf numFmtId="0" fontId="0" fillId="24" borderId="37" xfId="0" applyFill="1" applyBorder="1"/>
    <xf numFmtId="0" fontId="0" fillId="0" borderId="12" xfId="0" applyBorder="1" applyAlignment="1">
      <alignment horizontal="center"/>
    </xf>
    <xf numFmtId="0" fontId="0" fillId="0" borderId="32" xfId="0" applyFont="1" applyBorder="1" applyAlignment="1">
      <alignment horizontal="left"/>
    </xf>
    <xf numFmtId="0" fontId="0" fillId="0" borderId="47" xfId="0" applyFont="1" applyBorder="1"/>
    <xf numFmtId="4" fontId="28" fillId="0" borderId="41" xfId="0" applyNumberFormat="1" applyFont="1" applyBorder="1" applyAlignment="1">
      <alignment horizontal="center"/>
    </xf>
    <xf numFmtId="4" fontId="28" fillId="0" borderId="45" xfId="0" applyNumberFormat="1" applyFont="1" applyBorder="1" applyAlignment="1">
      <alignment horizontal="center"/>
    </xf>
    <xf numFmtId="0" fontId="0" fillId="0" borderId="15" xfId="0" pivotButton="1" applyBorder="1"/>
    <xf numFmtId="0" fontId="0" fillId="0" borderId="0" xfId="0" applyAlignment="1">
      <alignment horizontal="center" vertical="center"/>
    </xf>
    <xf numFmtId="0" fontId="0" fillId="0" borderId="15" xfId="0" pivotButton="1" applyBorder="1" applyAlignment="1">
      <alignment horizontal="center" vertical="center"/>
    </xf>
    <xf numFmtId="0" fontId="0" fillId="0" borderId="0" xfId="0" applyBorder="1" applyAlignment="1">
      <alignment horizontal="center" vertical="center"/>
    </xf>
    <xf numFmtId="14" fontId="0" fillId="0" borderId="0" xfId="0" applyNumberFormat="1" applyBorder="1" applyAlignment="1">
      <alignment horizontal="center" vertical="center"/>
    </xf>
    <xf numFmtId="0" fontId="0" fillId="0" borderId="46" xfId="0" applyFont="1" applyBorder="1"/>
    <xf numFmtId="0" fontId="26" fillId="0" borderId="14" xfId="0" applyFont="1" applyBorder="1" applyAlignment="1">
      <alignment horizontal="center" vertical="center"/>
    </xf>
    <xf numFmtId="14" fontId="27" fillId="22" borderId="4" xfId="1" applyNumberFormat="1" applyFont="1" applyFill="1" applyBorder="1" applyAlignment="1">
      <alignment horizontal="center" vertical="center"/>
    </xf>
    <xf numFmtId="0" fontId="26" fillId="0" borderId="35" xfId="0" applyFont="1"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2" xfId="0" applyBorder="1" applyAlignment="1">
      <alignment horizontal="center" vertical="center"/>
    </xf>
    <xf numFmtId="0" fontId="22" fillId="25" borderId="0" xfId="0" applyFont="1" applyFill="1"/>
    <xf numFmtId="0" fontId="22" fillId="26" borderId="0" xfId="0" applyFont="1" applyFill="1"/>
    <xf numFmtId="0" fontId="22" fillId="27" borderId="0" xfId="0" applyFont="1" applyFill="1"/>
    <xf numFmtId="0" fontId="22" fillId="28" borderId="25" xfId="63" applyFont="1" applyFill="1" applyBorder="1" applyAlignment="1">
      <alignment horizontal="left" vertical="center" wrapText="1" shrinkToFit="1"/>
    </xf>
    <xf numFmtId="0" fontId="22" fillId="28" borderId="4" xfId="0" applyNumberFormat="1" applyFont="1" applyFill="1" applyBorder="1" applyAlignment="1">
      <alignment horizontal="center" vertical="center" wrapText="1" shrinkToFit="1"/>
    </xf>
    <xf numFmtId="0" fontId="22" fillId="28" borderId="4" xfId="0" applyFont="1" applyFill="1" applyBorder="1" applyAlignment="1">
      <alignment horizontal="left" vertical="center" wrapText="1" shrinkToFit="1"/>
    </xf>
    <xf numFmtId="0" fontId="22" fillId="28" borderId="4" xfId="1" applyNumberFormat="1" applyFont="1" applyFill="1" applyBorder="1" applyAlignment="1">
      <alignment horizontal="center" vertical="center" wrapText="1" shrinkToFit="1"/>
    </xf>
    <xf numFmtId="0" fontId="22" fillId="28" borderId="4" xfId="63" applyFont="1" applyFill="1" applyBorder="1" applyAlignment="1">
      <alignment horizontal="center" vertical="center" wrapText="1" shrinkToFit="1"/>
    </xf>
    <xf numFmtId="164" fontId="22" fillId="22" borderId="17" xfId="63" applyNumberFormat="1" applyFont="1" applyFill="1" applyBorder="1" applyAlignment="1">
      <alignment horizontal="right" vertical="center" wrapText="1" shrinkToFit="1"/>
    </xf>
    <xf numFmtId="164" fontId="22" fillId="28" borderId="20" xfId="63" applyNumberFormat="1" applyFont="1" applyFill="1" applyBorder="1" applyAlignment="1">
      <alignment horizontal="right" vertical="center" wrapText="1" shrinkToFit="1"/>
    </xf>
    <xf numFmtId="164" fontId="22" fillId="22" borderId="4" xfId="0" applyNumberFormat="1" applyFont="1" applyFill="1" applyBorder="1" applyAlignment="1">
      <alignment horizontal="right" vertical="center" wrapText="1" shrinkToFit="1"/>
    </xf>
    <xf numFmtId="164" fontId="22" fillId="22" borderId="18" xfId="0" applyNumberFormat="1" applyFont="1" applyFill="1" applyBorder="1" applyAlignment="1">
      <alignment horizontal="right" vertical="center" wrapText="1" shrinkToFit="1"/>
    </xf>
    <xf numFmtId="164" fontId="27" fillId="22" borderId="4" xfId="0" applyNumberFormat="1" applyFont="1" applyFill="1" applyBorder="1" applyAlignment="1">
      <alignment horizontal="right" vertical="center" wrapText="1" shrinkToFit="1"/>
    </xf>
    <xf numFmtId="164" fontId="27" fillId="22" borderId="18" xfId="0" applyNumberFormat="1" applyFont="1" applyFill="1" applyBorder="1" applyAlignment="1">
      <alignment horizontal="right" vertical="center" wrapText="1" shrinkToFit="1"/>
    </xf>
    <xf numFmtId="164" fontId="22" fillId="22" borderId="4" xfId="63" applyNumberFormat="1" applyFont="1" applyFill="1" applyBorder="1" applyAlignment="1">
      <alignment horizontal="right" vertical="center" wrapText="1" shrinkToFit="1"/>
    </xf>
    <xf numFmtId="164" fontId="22" fillId="22" borderId="18" xfId="63" applyNumberFormat="1" applyFont="1" applyFill="1" applyBorder="1" applyAlignment="1">
      <alignment horizontal="right" vertical="center" wrapText="1" shrinkToFit="1"/>
    </xf>
    <xf numFmtId="164" fontId="22" fillId="22" borderId="4" xfId="0" applyNumberFormat="1" applyFont="1" applyFill="1" applyBorder="1" applyAlignment="1">
      <alignment horizontal="right" vertical="center" wrapText="1"/>
    </xf>
    <xf numFmtId="164" fontId="22" fillId="22" borderId="18" xfId="0" applyNumberFormat="1" applyFont="1" applyFill="1" applyBorder="1" applyAlignment="1">
      <alignment horizontal="right" vertical="center" wrapText="1"/>
    </xf>
    <xf numFmtId="164" fontId="22" fillId="22" borderId="18" xfId="0" applyNumberFormat="1" applyFont="1" applyFill="1" applyBorder="1" applyAlignment="1">
      <alignment horizontal="right" vertical="center"/>
    </xf>
    <xf numFmtId="164" fontId="22" fillId="22" borderId="4" xfId="1" applyNumberFormat="1" applyFont="1" applyFill="1" applyBorder="1" applyAlignment="1">
      <alignment horizontal="right" vertical="center" wrapText="1" shrinkToFit="1"/>
    </xf>
    <xf numFmtId="164" fontId="22" fillId="22" borderId="18" xfId="1" applyNumberFormat="1" applyFont="1" applyFill="1" applyBorder="1" applyAlignment="1">
      <alignment horizontal="right" vertical="center" wrapText="1" shrinkToFit="1"/>
    </xf>
    <xf numFmtId="164" fontId="22" fillId="22" borderId="4" xfId="0" applyNumberFormat="1" applyFont="1" applyFill="1" applyBorder="1" applyAlignment="1">
      <alignment horizontal="right" vertical="center" shrinkToFit="1"/>
    </xf>
    <xf numFmtId="164" fontId="27" fillId="22" borderId="4" xfId="0" applyNumberFormat="1" applyFont="1" applyFill="1" applyBorder="1" applyAlignment="1">
      <alignment horizontal="right" vertical="center" shrinkToFit="1"/>
    </xf>
    <xf numFmtId="164" fontId="27" fillId="22" borderId="18" xfId="0" applyNumberFormat="1" applyFont="1" applyFill="1" applyBorder="1" applyAlignment="1">
      <alignment horizontal="right" vertical="center"/>
    </xf>
    <xf numFmtId="164" fontId="27" fillId="28" borderId="4" xfId="0" applyNumberFormat="1" applyFont="1" applyFill="1" applyBorder="1" applyAlignment="1">
      <alignment horizontal="right" vertical="center" shrinkToFit="1"/>
    </xf>
    <xf numFmtId="164" fontId="22" fillId="28" borderId="18" xfId="0" applyNumberFormat="1" applyFont="1" applyFill="1" applyBorder="1" applyAlignment="1">
      <alignment horizontal="right" vertical="center" wrapText="1" shrinkToFit="1"/>
    </xf>
    <xf numFmtId="164" fontId="22" fillId="28" borderId="18" xfId="63" applyNumberFormat="1" applyFont="1" applyFill="1" applyBorder="1" applyAlignment="1">
      <alignment horizontal="right" vertical="center" wrapText="1" shrinkToFit="1"/>
    </xf>
    <xf numFmtId="164" fontId="22" fillId="22" borderId="4" xfId="1" applyNumberFormat="1" applyFont="1" applyFill="1" applyBorder="1" applyAlignment="1">
      <alignment horizontal="right" vertical="center" wrapText="1"/>
    </xf>
    <xf numFmtId="164" fontId="22" fillId="22" borderId="18" xfId="1" applyNumberFormat="1" applyFont="1" applyFill="1" applyBorder="1" applyAlignment="1">
      <alignment horizontal="right" vertical="center" wrapText="1"/>
    </xf>
    <xf numFmtId="164" fontId="27" fillId="22" borderId="4" xfId="1" applyNumberFormat="1" applyFont="1" applyFill="1" applyBorder="1" applyAlignment="1">
      <alignment horizontal="right" vertical="center" wrapText="1"/>
    </xf>
    <xf numFmtId="164" fontId="27" fillId="22" borderId="18" xfId="1" applyNumberFormat="1" applyFont="1" applyFill="1" applyBorder="1" applyAlignment="1">
      <alignment horizontal="right" vertical="center" wrapText="1"/>
    </xf>
    <xf numFmtId="164" fontId="22" fillId="28" borderId="4" xfId="1" applyNumberFormat="1" applyFont="1" applyFill="1" applyBorder="1" applyAlignment="1">
      <alignment horizontal="right" vertical="center" wrapText="1" shrinkToFit="1"/>
    </xf>
    <xf numFmtId="164" fontId="22" fillId="22" borderId="4" xfId="0" applyNumberFormat="1" applyFont="1" applyFill="1" applyBorder="1" applyAlignment="1">
      <alignment horizontal="right" vertical="center"/>
    </xf>
    <xf numFmtId="164" fontId="22" fillId="22" borderId="4" xfId="1" applyNumberFormat="1" applyFont="1" applyFill="1" applyBorder="1" applyAlignment="1">
      <alignment horizontal="right" vertical="center"/>
    </xf>
    <xf numFmtId="164" fontId="22" fillId="22" borderId="18" xfId="1" applyNumberFormat="1" applyFont="1" applyFill="1" applyBorder="1" applyAlignment="1">
      <alignment horizontal="right" vertical="center"/>
    </xf>
    <xf numFmtId="164" fontId="22" fillId="22" borderId="4" xfId="63" applyNumberFormat="1" applyFont="1" applyFill="1" applyBorder="1" applyAlignment="1">
      <alignment horizontal="right" vertical="center" shrinkToFit="1"/>
    </xf>
    <xf numFmtId="164" fontId="22" fillId="22" borderId="18" xfId="63" applyNumberFormat="1" applyFont="1" applyFill="1" applyBorder="1" applyAlignment="1">
      <alignment horizontal="right" vertical="center" shrinkToFit="1"/>
    </xf>
    <xf numFmtId="164" fontId="27" fillId="22" borderId="4" xfId="0" applyNumberFormat="1" applyFont="1" applyFill="1" applyBorder="1" applyAlignment="1">
      <alignment horizontal="right" vertical="center" wrapText="1"/>
    </xf>
    <xf numFmtId="164" fontId="27" fillId="22" borderId="18" xfId="0" applyNumberFormat="1" applyFont="1" applyFill="1" applyBorder="1" applyAlignment="1">
      <alignment horizontal="right" vertical="center" wrapText="1"/>
    </xf>
    <xf numFmtId="164" fontId="27" fillId="22" borderId="4" xfId="0" applyNumberFormat="1" applyFont="1" applyFill="1" applyBorder="1" applyAlignment="1">
      <alignment horizontal="right" vertical="center"/>
    </xf>
    <xf numFmtId="164" fontId="22" fillId="22" borderId="4" xfId="63" applyNumberFormat="1" applyFont="1" applyFill="1" applyBorder="1" applyAlignment="1">
      <alignment horizontal="right" vertical="center" wrapText="1"/>
    </xf>
    <xf numFmtId="164" fontId="22" fillId="22" borderId="18" xfId="63" applyNumberFormat="1" applyFont="1" applyFill="1" applyBorder="1" applyAlignment="1">
      <alignment horizontal="right" vertical="center" wrapText="1"/>
    </xf>
    <xf numFmtId="164" fontId="29" fillId="22" borderId="4" xfId="65" applyNumberFormat="1" applyFont="1" applyFill="1" applyBorder="1" applyAlignment="1">
      <alignment horizontal="right" vertical="center" shrinkToFit="1"/>
    </xf>
    <xf numFmtId="164" fontId="22" fillId="22" borderId="16" xfId="63" applyNumberFormat="1" applyFont="1" applyFill="1" applyBorder="1" applyAlignment="1">
      <alignment horizontal="right" vertical="center" wrapText="1" shrinkToFit="1"/>
    </xf>
    <xf numFmtId="164" fontId="22" fillId="22" borderId="19" xfId="63" applyNumberFormat="1" applyFont="1" applyFill="1" applyBorder="1" applyAlignment="1">
      <alignment horizontal="right" vertical="center" wrapText="1" shrinkToFit="1"/>
    </xf>
    <xf numFmtId="164" fontId="22" fillId="22" borderId="4" xfId="1" applyNumberFormat="1" applyFont="1" applyFill="1" applyBorder="1" applyAlignment="1">
      <alignment horizontal="right" vertical="center" shrinkToFit="1"/>
    </xf>
    <xf numFmtId="164" fontId="22" fillId="22" borderId="18" xfId="1" applyNumberFormat="1" applyFont="1" applyFill="1" applyBorder="1" applyAlignment="1">
      <alignment horizontal="right" vertical="center" shrinkToFit="1"/>
    </xf>
    <xf numFmtId="164" fontId="22" fillId="22" borderId="18" xfId="1" applyNumberFormat="1" applyFont="1" applyFill="1" applyBorder="1" applyAlignment="1">
      <alignment vertical="center" wrapText="1" shrinkToFit="1"/>
    </xf>
    <xf numFmtId="164" fontId="27" fillId="22" borderId="4" xfId="1" applyNumberFormat="1" applyFont="1" applyFill="1" applyBorder="1" applyAlignment="1">
      <alignment horizontal="right" vertical="center" wrapText="1" shrinkToFit="1"/>
    </xf>
    <xf numFmtId="164" fontId="27" fillId="22" borderId="18" xfId="1" applyNumberFormat="1" applyFont="1" applyFill="1" applyBorder="1" applyAlignment="1">
      <alignment horizontal="right" vertical="center" wrapText="1" shrinkToFit="1"/>
    </xf>
    <xf numFmtId="164" fontId="22" fillId="22" borderId="19" xfId="0" applyNumberFormat="1" applyFont="1" applyFill="1" applyBorder="1" applyAlignment="1">
      <alignment horizontal="right" vertical="center"/>
    </xf>
    <xf numFmtId="164" fontId="22" fillId="22" borderId="11" xfId="0" applyNumberFormat="1" applyFont="1" applyFill="1" applyBorder="1" applyAlignment="1">
      <alignment horizontal="right" vertical="center" wrapText="1" shrinkToFit="1"/>
    </xf>
    <xf numFmtId="164" fontId="22" fillId="22" borderId="21" xfId="0" applyNumberFormat="1" applyFont="1" applyFill="1" applyBorder="1" applyAlignment="1">
      <alignment horizontal="right" vertical="center" wrapText="1" shrinkToFit="1"/>
    </xf>
    <xf numFmtId="164" fontId="22" fillId="28" borderId="4" xfId="0" applyNumberFormat="1" applyFont="1" applyFill="1" applyBorder="1" applyAlignment="1">
      <alignment horizontal="right" vertical="center" wrapText="1" shrinkToFit="1"/>
    </xf>
    <xf numFmtId="0" fontId="22" fillId="28" borderId="4" xfId="1" applyFont="1" applyFill="1" applyBorder="1" applyAlignment="1">
      <alignment horizontal="center" vertical="center" shrinkToFit="1"/>
    </xf>
    <xf numFmtId="0" fontId="22" fillId="27" borderId="10" xfId="63" applyFont="1" applyFill="1" applyBorder="1" applyAlignment="1">
      <alignment horizontal="left" vertical="center"/>
    </xf>
    <xf numFmtId="0" fontId="22" fillId="27" borderId="4" xfId="0" applyFont="1" applyFill="1" applyBorder="1" applyAlignment="1">
      <alignment horizontal="left" vertical="center" wrapText="1"/>
    </xf>
    <xf numFmtId="0" fontId="22" fillId="27" borderId="4" xfId="63" applyFont="1" applyFill="1" applyBorder="1" applyAlignment="1">
      <alignment horizontal="left" vertical="center"/>
    </xf>
    <xf numFmtId="0" fontId="22" fillId="27" borderId="4" xfId="1" applyFont="1" applyFill="1" applyBorder="1" applyAlignment="1">
      <alignment horizontal="left" vertical="center" shrinkToFit="1"/>
    </xf>
    <xf numFmtId="0" fontId="22" fillId="27" borderId="4" xfId="0" applyNumberFormat="1" applyFont="1" applyFill="1" applyBorder="1" applyAlignment="1">
      <alignment horizontal="center" vertical="center" wrapText="1" shrinkToFit="1"/>
    </xf>
    <xf numFmtId="0" fontId="22" fillId="27" borderId="17" xfId="1" applyFont="1" applyFill="1" applyBorder="1" applyAlignment="1">
      <alignment horizontal="center" vertical="center" shrinkToFit="1"/>
    </xf>
    <xf numFmtId="164" fontId="22" fillId="27" borderId="4" xfId="0" applyNumberFormat="1" applyFont="1" applyFill="1" applyBorder="1" applyAlignment="1">
      <alignment horizontal="right" vertical="center" wrapText="1" shrinkToFit="1"/>
    </xf>
    <xf numFmtId="164" fontId="22" fillId="27" borderId="18" xfId="0" applyNumberFormat="1" applyFont="1" applyFill="1" applyBorder="1" applyAlignment="1">
      <alignment horizontal="right" vertical="center" wrapText="1" shrinkToFit="1"/>
    </xf>
    <xf numFmtId="0" fontId="22" fillId="27" borderId="4" xfId="0" applyFont="1" applyFill="1" applyBorder="1" applyAlignment="1">
      <alignment horizontal="left" vertical="center" wrapText="1" shrinkToFit="1"/>
    </xf>
    <xf numFmtId="14" fontId="22" fillId="27" borderId="4" xfId="0" applyNumberFormat="1" applyFont="1" applyFill="1" applyBorder="1" applyAlignment="1">
      <alignment horizontal="center" vertical="center" wrapText="1"/>
    </xf>
    <xf numFmtId="164" fontId="22" fillId="27" borderId="4" xfId="0" applyNumberFormat="1" applyFont="1" applyFill="1" applyBorder="1" applyAlignment="1">
      <alignment horizontal="right" vertical="center" wrapText="1"/>
    </xf>
    <xf numFmtId="164" fontId="22" fillId="27" borderId="18" xfId="0" applyNumberFormat="1" applyFont="1" applyFill="1" applyBorder="1" applyAlignment="1">
      <alignment horizontal="right" vertical="center" wrapText="1"/>
    </xf>
    <xf numFmtId="0" fontId="22" fillId="26" borderId="10" xfId="63" applyFont="1" applyFill="1" applyBorder="1" applyAlignment="1">
      <alignment horizontal="left" vertical="center" wrapText="1" shrinkToFit="1"/>
    </xf>
    <xf numFmtId="0" fontId="22" fillId="26" borderId="4" xfId="0" applyFont="1" applyFill="1" applyBorder="1" applyAlignment="1">
      <alignment horizontal="left" vertical="center" wrapText="1" shrinkToFit="1"/>
    </xf>
    <xf numFmtId="0" fontId="22" fillId="26" borderId="4" xfId="63" applyFont="1" applyFill="1" applyBorder="1" applyAlignment="1">
      <alignment horizontal="left" vertical="center" wrapText="1" shrinkToFit="1"/>
    </xf>
    <xf numFmtId="0" fontId="22" fillId="26" borderId="4" xfId="1" applyFont="1" applyFill="1" applyBorder="1" applyAlignment="1">
      <alignment horizontal="left" vertical="center" shrinkToFit="1"/>
    </xf>
    <xf numFmtId="14" fontId="22" fillId="26" borderId="4" xfId="0" applyNumberFormat="1" applyFont="1" applyFill="1" applyBorder="1" applyAlignment="1">
      <alignment horizontal="center" vertical="center" wrapText="1" shrinkToFit="1"/>
    </xf>
    <xf numFmtId="0" fontId="22" fillId="26" borderId="17" xfId="1" applyFont="1" applyFill="1" applyBorder="1" applyAlignment="1">
      <alignment horizontal="center" vertical="center" shrinkToFit="1"/>
    </xf>
    <xf numFmtId="164" fontId="22" fillId="26" borderId="4" xfId="0" applyNumberFormat="1" applyFont="1" applyFill="1" applyBorder="1" applyAlignment="1">
      <alignment horizontal="right" vertical="center" wrapText="1" shrinkToFit="1"/>
    </xf>
    <xf numFmtId="164" fontId="22" fillId="26" borderId="18" xfId="0" applyNumberFormat="1" applyFont="1" applyFill="1" applyBorder="1" applyAlignment="1">
      <alignment horizontal="right" vertical="center" wrapText="1" shrinkToFit="1"/>
    </xf>
    <xf numFmtId="14" fontId="22" fillId="28" borderId="4" xfId="0" applyNumberFormat="1" applyFont="1" applyFill="1" applyBorder="1" applyAlignment="1">
      <alignment horizontal="center" vertical="center" wrapText="1" shrinkToFit="1"/>
    </xf>
    <xf numFmtId="164" fontId="22" fillId="28" borderId="4" xfId="0" applyNumberFormat="1" applyFont="1" applyFill="1" applyBorder="1" applyAlignment="1">
      <alignment horizontal="right" vertical="center" wrapText="1"/>
    </xf>
    <xf numFmtId="164" fontId="22" fillId="28" borderId="18" xfId="0" applyNumberFormat="1" applyFont="1" applyFill="1" applyBorder="1" applyAlignment="1">
      <alignment horizontal="right" vertical="center" wrapText="1"/>
    </xf>
    <xf numFmtId="164" fontId="22" fillId="28" borderId="18" xfId="0" applyNumberFormat="1" applyFont="1" applyFill="1" applyBorder="1" applyAlignment="1">
      <alignment horizontal="right" vertical="center"/>
    </xf>
    <xf numFmtId="0" fontId="22" fillId="26" borderId="10" xfId="0" applyFont="1" applyFill="1" applyBorder="1" applyAlignment="1">
      <alignment horizontal="left" vertical="center" wrapText="1" shrinkToFit="1"/>
    </xf>
    <xf numFmtId="0" fontId="33" fillId="26" borderId="4" xfId="1" applyFont="1" applyFill="1" applyBorder="1" applyAlignment="1">
      <alignment horizontal="left" vertical="center" shrinkToFit="1"/>
    </xf>
    <xf numFmtId="164" fontId="22" fillId="26" borderId="18" xfId="0" applyNumberFormat="1" applyFont="1" applyFill="1" applyBorder="1" applyAlignment="1">
      <alignment horizontal="right" vertical="center"/>
    </xf>
    <xf numFmtId="0" fontId="22" fillId="28" borderId="10" xfId="63" applyFont="1" applyFill="1" applyBorder="1" applyAlignment="1">
      <alignment horizontal="left" vertical="center" wrapText="1" shrinkToFit="1"/>
    </xf>
    <xf numFmtId="0" fontId="22" fillId="28" borderId="10" xfId="1" applyFont="1" applyFill="1" applyBorder="1" applyAlignment="1">
      <alignment horizontal="left" vertical="center" shrinkToFit="1"/>
    </xf>
    <xf numFmtId="0" fontId="22" fillId="28" borderId="10" xfId="0" applyFont="1" applyFill="1" applyBorder="1" applyAlignment="1">
      <alignment horizontal="left" vertical="center" wrapText="1" shrinkToFit="1"/>
    </xf>
    <xf numFmtId="164" fontId="22" fillId="28" borderId="18" xfId="1" applyNumberFormat="1" applyFont="1" applyFill="1" applyBorder="1" applyAlignment="1">
      <alignment horizontal="right" vertical="center" wrapText="1" shrinkToFit="1"/>
    </xf>
    <xf numFmtId="0" fontId="22" fillId="26" borderId="4" xfId="0" applyFont="1" applyFill="1" applyBorder="1" applyAlignment="1">
      <alignment vertical="center"/>
    </xf>
    <xf numFmtId="14" fontId="22" fillId="26" borderId="4" xfId="63" applyNumberFormat="1" applyFont="1" applyFill="1" applyBorder="1" applyAlignment="1">
      <alignment horizontal="center" vertical="center" wrapText="1" shrinkToFit="1"/>
    </xf>
    <xf numFmtId="164" fontId="22" fillId="26" borderId="4" xfId="63" applyNumberFormat="1" applyFont="1" applyFill="1" applyBorder="1" applyAlignment="1">
      <alignment horizontal="right" vertical="center" wrapText="1" shrinkToFit="1"/>
    </xf>
    <xf numFmtId="164" fontId="22" fillId="26" borderId="18" xfId="63" applyNumberFormat="1" applyFont="1" applyFill="1" applyBorder="1" applyAlignment="1">
      <alignment horizontal="right" vertical="center" wrapText="1" shrinkToFit="1"/>
    </xf>
    <xf numFmtId="164" fontId="22" fillId="28" borderId="4" xfId="63" applyNumberFormat="1" applyFont="1" applyFill="1" applyBorder="1" applyAlignment="1">
      <alignment horizontal="right" vertical="center" shrinkToFit="1"/>
    </xf>
    <xf numFmtId="164" fontId="22" fillId="28" borderId="4" xfId="63" applyNumberFormat="1" applyFont="1" applyFill="1" applyBorder="1" applyAlignment="1">
      <alignment horizontal="right" vertical="center" wrapText="1" shrinkToFit="1"/>
    </xf>
    <xf numFmtId="164" fontId="22" fillId="28" borderId="4" xfId="0" applyNumberFormat="1" applyFont="1" applyFill="1" applyBorder="1" applyAlignment="1">
      <alignment horizontal="right" vertical="center"/>
    </xf>
    <xf numFmtId="164" fontId="27" fillId="28" borderId="18" xfId="0" applyNumberFormat="1" applyFont="1" applyFill="1" applyBorder="1" applyAlignment="1">
      <alignment horizontal="right" vertical="center"/>
    </xf>
    <xf numFmtId="14" fontId="22" fillId="26" borderId="4" xfId="0" applyNumberFormat="1" applyFont="1" applyFill="1" applyBorder="1" applyAlignment="1">
      <alignment horizontal="center" vertical="center" wrapText="1"/>
    </xf>
    <xf numFmtId="164" fontId="22" fillId="26" borderId="4" xfId="0" applyNumberFormat="1" applyFont="1" applyFill="1" applyBorder="1" applyAlignment="1">
      <alignment horizontal="right" vertical="center"/>
    </xf>
    <xf numFmtId="0" fontId="22" fillId="26" borderId="4" xfId="0" applyFont="1" applyFill="1" applyBorder="1" applyAlignment="1">
      <alignment horizontal="left" vertical="center" wrapText="1"/>
    </xf>
    <xf numFmtId="164" fontId="22" fillId="28" borderId="4" xfId="1" applyNumberFormat="1" applyFont="1" applyFill="1" applyBorder="1" applyAlignment="1">
      <alignment horizontal="right" vertical="center" wrapText="1"/>
    </xf>
    <xf numFmtId="0" fontId="22" fillId="26" borderId="10" xfId="63" applyFont="1" applyFill="1" applyBorder="1" applyAlignment="1">
      <alignment horizontal="left" vertical="center"/>
    </xf>
    <xf numFmtId="0" fontId="33" fillId="26" borderId="4" xfId="63" applyFont="1" applyFill="1" applyBorder="1" applyAlignment="1">
      <alignment horizontal="left" vertical="center" wrapText="1" shrinkToFit="1"/>
    </xf>
    <xf numFmtId="0" fontId="22" fillId="26" borderId="10" xfId="63" applyFont="1" applyFill="1" applyBorder="1" applyAlignment="1">
      <alignment horizontal="left" vertical="center" wrapText="1"/>
    </xf>
    <xf numFmtId="0" fontId="22" fillId="26" borderId="4" xfId="63" applyFont="1" applyFill="1" applyBorder="1" applyAlignment="1">
      <alignment horizontal="left" vertical="center" wrapText="1"/>
    </xf>
    <xf numFmtId="164" fontId="27" fillId="28" borderId="4" xfId="0" applyNumberFormat="1" applyFont="1" applyFill="1" applyBorder="1" applyAlignment="1">
      <alignment horizontal="right" vertical="center" wrapText="1" shrinkToFit="1"/>
    </xf>
    <xf numFmtId="0" fontId="22" fillId="26" borderId="10" xfId="1" applyFont="1" applyFill="1" applyBorder="1" applyAlignment="1">
      <alignment horizontal="left" vertical="center"/>
    </xf>
    <xf numFmtId="0" fontId="22" fillId="26" borderId="4" xfId="1" applyFont="1" applyFill="1" applyBorder="1" applyAlignment="1">
      <alignment horizontal="left" vertical="center"/>
    </xf>
    <xf numFmtId="0" fontId="22" fillId="28" borderId="4" xfId="0" applyFont="1" applyFill="1" applyBorder="1" applyAlignment="1">
      <alignment horizontal="left" vertical="center" wrapText="1"/>
    </xf>
    <xf numFmtId="14" fontId="22" fillId="26" borderId="4" xfId="1" applyNumberFormat="1" applyFont="1" applyFill="1" applyBorder="1" applyAlignment="1">
      <alignment horizontal="center" vertical="center" shrinkToFit="1"/>
    </xf>
    <xf numFmtId="0" fontId="22" fillId="28" borderId="4" xfId="0" applyFont="1" applyFill="1" applyBorder="1" applyAlignment="1">
      <alignment vertical="center"/>
    </xf>
    <xf numFmtId="164" fontId="22" fillId="26" borderId="4" xfId="0" applyNumberFormat="1" applyFont="1" applyFill="1" applyBorder="1" applyAlignment="1">
      <alignment horizontal="right" vertical="center" wrapText="1"/>
    </xf>
    <xf numFmtId="164" fontId="22" fillId="26" borderId="18" xfId="0" applyNumberFormat="1" applyFont="1" applyFill="1" applyBorder="1" applyAlignment="1">
      <alignment horizontal="right" vertical="center" wrapText="1"/>
    </xf>
    <xf numFmtId="0" fontId="22" fillId="26" borderId="10" xfId="1" applyFont="1" applyFill="1" applyBorder="1" applyAlignment="1">
      <alignment horizontal="left" vertical="center" shrinkToFit="1"/>
    </xf>
    <xf numFmtId="164" fontId="22" fillId="26" borderId="4" xfId="1" applyNumberFormat="1" applyFont="1" applyFill="1" applyBorder="1" applyAlignment="1">
      <alignment horizontal="right" vertical="center" wrapText="1" shrinkToFit="1"/>
    </xf>
    <xf numFmtId="164" fontId="22" fillId="26" borderId="18" xfId="1" applyNumberFormat="1" applyFont="1" applyFill="1" applyBorder="1" applyAlignment="1">
      <alignment horizontal="right" vertical="center" wrapText="1" shrinkToFit="1"/>
    </xf>
    <xf numFmtId="0" fontId="22" fillId="28" borderId="4" xfId="1" applyFont="1" applyFill="1" applyBorder="1" applyAlignment="1">
      <alignment horizontal="left" vertical="center" shrinkToFit="1"/>
    </xf>
    <xf numFmtId="164" fontId="22" fillId="28" borderId="16" xfId="63" applyNumberFormat="1" applyFont="1" applyFill="1" applyBorder="1" applyAlignment="1">
      <alignment horizontal="right" vertical="center" wrapText="1" shrinkToFit="1"/>
    </xf>
    <xf numFmtId="164" fontId="22" fillId="28" borderId="16" xfId="0" applyNumberFormat="1" applyFont="1" applyFill="1" applyBorder="1" applyAlignment="1">
      <alignment horizontal="right" vertical="center" wrapText="1" shrinkToFit="1"/>
    </xf>
    <xf numFmtId="0" fontId="21" fillId="22" borderId="48" xfId="0" applyFont="1" applyFill="1" applyBorder="1" applyAlignment="1">
      <alignment horizontal="center" vertical="center" wrapText="1"/>
    </xf>
    <xf numFmtId="0" fontId="21" fillId="22" borderId="49" xfId="0" applyFont="1" applyFill="1" applyBorder="1" applyAlignment="1">
      <alignment horizontal="left" vertical="center" wrapText="1" shrinkToFit="1"/>
    </xf>
    <xf numFmtId="0" fontId="21" fillId="22" borderId="50" xfId="0" applyFont="1" applyFill="1" applyBorder="1" applyAlignment="1">
      <alignment horizontal="left" vertical="center"/>
    </xf>
    <xf numFmtId="0" fontId="21" fillId="22" borderId="49" xfId="0" applyFont="1" applyFill="1" applyBorder="1" applyAlignment="1">
      <alignment horizontal="left" vertical="center"/>
    </xf>
    <xf numFmtId="0" fontId="21" fillId="22" borderId="49" xfId="0" applyFont="1" applyFill="1" applyBorder="1" applyAlignment="1">
      <alignment horizontal="center" vertical="center" wrapText="1"/>
    </xf>
    <xf numFmtId="2" fontId="21" fillId="22" borderId="49" xfId="0" applyNumberFormat="1" applyFont="1" applyFill="1" applyBorder="1" applyAlignment="1">
      <alignment horizontal="center" vertical="center" wrapText="1"/>
    </xf>
    <xf numFmtId="2" fontId="21" fillId="22" borderId="43" xfId="0" applyNumberFormat="1" applyFont="1" applyFill="1" applyBorder="1" applyAlignment="1">
      <alignment horizontal="center" vertical="top" wrapText="1"/>
    </xf>
    <xf numFmtId="0" fontId="27" fillId="22" borderId="4" xfId="1" applyFont="1" applyFill="1" applyBorder="1" applyAlignment="1">
      <alignment horizontal="center" vertical="center" shrinkToFit="1"/>
    </xf>
    <xf numFmtId="164" fontId="22" fillId="22" borderId="4" xfId="0" applyNumberFormat="1" applyFont="1" applyFill="1" applyBorder="1" applyAlignment="1">
      <alignment vertical="center"/>
    </xf>
    <xf numFmtId="0" fontId="22" fillId="22" borderId="4" xfId="0" applyFont="1" applyFill="1" applyBorder="1"/>
    <xf numFmtId="164" fontId="22" fillId="22" borderId="4" xfId="0" applyNumberFormat="1" applyFont="1" applyFill="1" applyBorder="1" applyAlignment="1">
      <alignment vertical="center" wrapText="1" shrinkToFit="1"/>
    </xf>
    <xf numFmtId="0" fontId="22" fillId="22" borderId="51" xfId="63" applyFont="1" applyFill="1" applyBorder="1" applyAlignment="1">
      <alignment horizontal="left" vertical="center" wrapText="1" shrinkToFit="1"/>
    </xf>
    <xf numFmtId="0" fontId="22" fillId="22" borderId="52" xfId="63" applyFont="1" applyFill="1" applyBorder="1" applyAlignment="1">
      <alignment horizontal="left" vertical="center" shrinkToFit="1"/>
    </xf>
    <xf numFmtId="0" fontId="22" fillId="22" borderId="52" xfId="63" applyFont="1" applyFill="1" applyBorder="1" applyAlignment="1">
      <alignment horizontal="left" vertical="center" wrapText="1" shrinkToFit="1"/>
    </xf>
    <xf numFmtId="0" fontId="22" fillId="22" borderId="52" xfId="1" applyFont="1" applyFill="1" applyBorder="1" applyAlignment="1">
      <alignment horizontal="left" vertical="center" shrinkToFit="1"/>
    </xf>
    <xf numFmtId="0" fontId="22" fillId="22" borderId="52" xfId="63" applyFont="1" applyFill="1" applyBorder="1" applyAlignment="1">
      <alignment horizontal="center" vertical="center" wrapText="1" shrinkToFit="1"/>
    </xf>
    <xf numFmtId="0" fontId="22" fillId="22" borderId="52" xfId="1" applyFont="1" applyFill="1" applyBorder="1" applyAlignment="1">
      <alignment horizontal="center" vertical="center" shrinkToFit="1"/>
    </xf>
    <xf numFmtId="164" fontId="22" fillId="22" borderId="52" xfId="63" applyNumberFormat="1" applyFont="1" applyFill="1" applyBorder="1" applyAlignment="1">
      <alignment horizontal="right" vertical="center" wrapText="1" shrinkToFit="1"/>
    </xf>
    <xf numFmtId="164" fontId="22" fillId="22" borderId="53" xfId="63" applyNumberFormat="1" applyFont="1" applyFill="1" applyBorder="1" applyAlignment="1">
      <alignment horizontal="right" vertical="center" wrapText="1" shrinkToFit="1"/>
    </xf>
    <xf numFmtId="164" fontId="22" fillId="22" borderId="54" xfId="0" applyNumberFormat="1" applyFont="1" applyFill="1" applyBorder="1" applyAlignment="1">
      <alignment horizontal="right" vertical="center" wrapText="1" shrinkToFit="1"/>
    </xf>
    <xf numFmtId="164" fontId="27" fillId="22" borderId="54" xfId="0" applyNumberFormat="1" applyFont="1" applyFill="1" applyBorder="1" applyAlignment="1">
      <alignment horizontal="right" vertical="center" wrapText="1" shrinkToFit="1"/>
    </xf>
    <xf numFmtId="164" fontId="22" fillId="22" borderId="54" xfId="63" applyNumberFormat="1" applyFont="1" applyFill="1" applyBorder="1" applyAlignment="1">
      <alignment horizontal="right" vertical="center" wrapText="1" shrinkToFit="1"/>
    </xf>
    <xf numFmtId="164" fontId="22" fillId="22" borderId="54" xfId="0" applyNumberFormat="1" applyFont="1" applyFill="1" applyBorder="1" applyAlignment="1">
      <alignment horizontal="right" vertical="center" wrapText="1"/>
    </xf>
    <xf numFmtId="164" fontId="22" fillId="22" borderId="54" xfId="0" applyNumberFormat="1" applyFont="1" applyFill="1" applyBorder="1" applyAlignment="1">
      <alignment vertical="center"/>
    </xf>
    <xf numFmtId="164" fontId="22" fillId="22" borderId="54" xfId="0" applyNumberFormat="1" applyFont="1" applyFill="1" applyBorder="1" applyAlignment="1">
      <alignment horizontal="right" vertical="center"/>
    </xf>
    <xf numFmtId="164" fontId="22" fillId="22" borderId="54" xfId="1" applyNumberFormat="1" applyFont="1" applyFill="1" applyBorder="1" applyAlignment="1">
      <alignment horizontal="right" vertical="center" wrapText="1" shrinkToFit="1"/>
    </xf>
    <xf numFmtId="164" fontId="27" fillId="22" borderId="54" xfId="0" applyNumberFormat="1" applyFont="1" applyFill="1" applyBorder="1" applyAlignment="1">
      <alignment horizontal="right" vertical="center"/>
    </xf>
    <xf numFmtId="0" fontId="22" fillId="22" borderId="10" xfId="0" applyFont="1" applyFill="1" applyBorder="1"/>
    <xf numFmtId="164" fontId="22" fillId="22" borderId="54" xfId="1" applyNumberFormat="1" applyFont="1" applyFill="1" applyBorder="1" applyAlignment="1">
      <alignment horizontal="right" vertical="center" wrapText="1"/>
    </xf>
    <xf numFmtId="164" fontId="27" fillId="22" borderId="54" xfId="1" applyNumberFormat="1" applyFont="1" applyFill="1" applyBorder="1" applyAlignment="1">
      <alignment horizontal="right" vertical="center" wrapText="1"/>
    </xf>
    <xf numFmtId="164" fontId="22" fillId="22" borderId="54" xfId="1" applyNumberFormat="1" applyFont="1" applyFill="1" applyBorder="1" applyAlignment="1">
      <alignment horizontal="right" vertical="center"/>
    </xf>
    <xf numFmtId="164" fontId="22" fillId="22" borderId="54" xfId="63" applyNumberFormat="1" applyFont="1" applyFill="1" applyBorder="1" applyAlignment="1">
      <alignment horizontal="right" vertical="center" shrinkToFit="1"/>
    </xf>
    <xf numFmtId="164" fontId="27" fillId="22" borderId="54" xfId="0" applyNumberFormat="1" applyFont="1" applyFill="1" applyBorder="1" applyAlignment="1">
      <alignment horizontal="right" vertical="center" wrapText="1"/>
    </xf>
    <xf numFmtId="164" fontId="22" fillId="22" borderId="54" xfId="0" applyNumberFormat="1" applyFont="1" applyFill="1" applyBorder="1" applyAlignment="1">
      <alignment vertical="center" wrapText="1" shrinkToFit="1"/>
    </xf>
    <xf numFmtId="164" fontId="22" fillId="22" borderId="54" xfId="63" applyNumberFormat="1" applyFont="1" applyFill="1" applyBorder="1" applyAlignment="1">
      <alignment horizontal="right" vertical="center" wrapText="1"/>
    </xf>
    <xf numFmtId="164" fontId="22" fillId="22" borderId="54" xfId="63" applyNumberFormat="1" applyFont="1" applyFill="1" applyBorder="1" applyAlignment="1">
      <alignment vertical="center" wrapText="1" shrinkToFit="1"/>
    </xf>
    <xf numFmtId="164" fontId="29" fillId="22" borderId="54" xfId="65" applyNumberFormat="1" applyFont="1" applyFill="1" applyBorder="1" applyAlignment="1">
      <alignment horizontal="right" vertical="center" shrinkToFit="1"/>
    </xf>
    <xf numFmtId="164" fontId="22" fillId="22" borderId="54" xfId="1" applyNumberFormat="1" applyFont="1" applyFill="1" applyBorder="1" applyAlignment="1">
      <alignment horizontal="right" vertical="center" shrinkToFit="1"/>
    </xf>
    <xf numFmtId="164" fontId="22" fillId="22" borderId="54" xfId="1" applyNumberFormat="1" applyFont="1" applyFill="1" applyBorder="1" applyAlignment="1">
      <alignment vertical="center" wrapText="1" shrinkToFit="1"/>
    </xf>
    <xf numFmtId="164" fontId="27" fillId="22" borderId="54" xfId="1" applyNumberFormat="1" applyFont="1" applyFill="1" applyBorder="1" applyAlignment="1">
      <alignment horizontal="right" vertical="center" wrapText="1" shrinkToFit="1"/>
    </xf>
    <xf numFmtId="0" fontId="22" fillId="22" borderId="4" xfId="0" applyFont="1" applyFill="1" applyBorder="1" applyAlignment="1">
      <alignment horizontal="center" vertical="center" wrapText="1" shrinkToFit="1"/>
    </xf>
    <xf numFmtId="0" fontId="22" fillId="22" borderId="11" xfId="0" applyFont="1" applyFill="1" applyBorder="1" applyAlignment="1">
      <alignment horizontal="center" vertical="center" wrapText="1" shrinkToFit="1"/>
    </xf>
    <xf numFmtId="14" fontId="0" fillId="0" borderId="0" xfId="0" applyNumberFormat="1"/>
    <xf numFmtId="4" fontId="26" fillId="0" borderId="0" xfId="0" applyNumberFormat="1" applyFont="1" applyBorder="1" applyAlignment="1">
      <alignment horizontal="center"/>
    </xf>
    <xf numFmtId="4" fontId="26" fillId="0" borderId="41" xfId="0" applyNumberFormat="1" applyFont="1" applyBorder="1" applyAlignment="1">
      <alignment horizontal="center"/>
    </xf>
    <xf numFmtId="0" fontId="0" fillId="0" borderId="0" xfId="0" applyBorder="1" applyAlignment="1">
      <alignment horizontal="center"/>
    </xf>
    <xf numFmtId="14" fontId="0" fillId="0" borderId="0" xfId="0" applyNumberFormat="1" applyBorder="1" applyAlignment="1">
      <alignment horizontal="center"/>
    </xf>
    <xf numFmtId="0" fontId="0" fillId="0" borderId="41" xfId="0" applyBorder="1" applyAlignment="1">
      <alignment horizontal="center"/>
    </xf>
    <xf numFmtId="4" fontId="26" fillId="0" borderId="45" xfId="0" applyNumberFormat="1" applyFont="1" applyBorder="1" applyAlignment="1">
      <alignment horizontal="center"/>
    </xf>
    <xf numFmtId="3" fontId="26" fillId="0" borderId="22" xfId="0" applyNumberFormat="1" applyFont="1" applyBorder="1" applyAlignment="1">
      <alignment horizontal="center"/>
    </xf>
    <xf numFmtId="0" fontId="0" fillId="0" borderId="42" xfId="0" applyBorder="1" applyAlignment="1">
      <alignment horizontal="left"/>
    </xf>
    <xf numFmtId="0" fontId="0" fillId="0" borderId="35" xfId="0" applyBorder="1" applyAlignment="1">
      <alignment horizontal="left"/>
    </xf>
    <xf numFmtId="0" fontId="0" fillId="0" borderId="46" xfId="0" applyBorder="1" applyAlignment="1">
      <alignment horizontal="left"/>
    </xf>
    <xf numFmtId="4" fontId="26" fillId="0" borderId="44" xfId="0" applyNumberFormat="1" applyFont="1" applyBorder="1" applyAlignment="1">
      <alignment horizontal="center"/>
    </xf>
    <xf numFmtId="4" fontId="0" fillId="0" borderId="15" xfId="0" applyNumberFormat="1" applyBorder="1" applyAlignment="1">
      <alignment horizontal="center"/>
    </xf>
    <xf numFmtId="0" fontId="0" fillId="0" borderId="42" xfId="0" applyBorder="1" applyAlignment="1">
      <alignment horizontal="center"/>
    </xf>
    <xf numFmtId="0" fontId="0" fillId="0" borderId="22" xfId="0" applyBorder="1" applyAlignment="1">
      <alignment horizontal="left"/>
    </xf>
    <xf numFmtId="4" fontId="0" fillId="0" borderId="42" xfId="0" applyNumberFormat="1" applyBorder="1" applyAlignment="1">
      <alignment horizontal="center"/>
    </xf>
    <xf numFmtId="3" fontId="28" fillId="0" borderId="40" xfId="0" applyNumberFormat="1" applyFont="1" applyBorder="1" applyAlignment="1">
      <alignment horizontal="center"/>
    </xf>
    <xf numFmtId="0" fontId="26" fillId="0" borderId="0" xfId="0" applyFont="1" applyBorder="1" applyAlignment="1">
      <alignment horizontal="center" vertical="center"/>
    </xf>
    <xf numFmtId="0" fontId="0" fillId="0" borderId="41" xfId="0" applyBorder="1" applyAlignment="1">
      <alignment horizontal="center" vertical="center"/>
    </xf>
    <xf numFmtId="4" fontId="0" fillId="0" borderId="43" xfId="0" applyNumberFormat="1" applyBorder="1" applyAlignment="1">
      <alignment horizontal="center"/>
    </xf>
    <xf numFmtId="0" fontId="0" fillId="0" borderId="14" xfId="0" applyFont="1" applyBorder="1" applyAlignment="1">
      <alignment horizontal="left"/>
    </xf>
    <xf numFmtId="0" fontId="26" fillId="0" borderId="41" xfId="0" applyFont="1" applyBorder="1" applyAlignment="1">
      <alignment horizontal="center" vertical="center"/>
    </xf>
    <xf numFmtId="0" fontId="26" fillId="0" borderId="45" xfId="0" applyFont="1" applyBorder="1" applyAlignment="1">
      <alignment horizontal="center" vertical="center"/>
    </xf>
    <xf numFmtId="3" fontId="26" fillId="0" borderId="40" xfId="0" applyNumberFormat="1" applyFont="1" applyBorder="1" applyAlignment="1">
      <alignment horizontal="center"/>
    </xf>
    <xf numFmtId="0" fontId="0" fillId="0" borderId="14" xfId="0" applyBorder="1" applyAlignment="1">
      <alignment horizontal="left"/>
    </xf>
    <xf numFmtId="0" fontId="0" fillId="0" borderId="15" xfId="0" applyBorder="1" applyAlignment="1">
      <alignment horizontal="left"/>
    </xf>
    <xf numFmtId="3" fontId="0" fillId="0" borderId="15" xfId="0" applyNumberFormat="1" applyBorder="1" applyAlignment="1">
      <alignment horizontal="center"/>
    </xf>
    <xf numFmtId="4" fontId="0" fillId="0" borderId="12" xfId="0" applyNumberFormat="1" applyBorder="1" applyAlignment="1">
      <alignment horizontal="center"/>
    </xf>
    <xf numFmtId="0" fontId="0" fillId="0" borderId="40" xfId="0" applyFont="1" applyBorder="1" applyAlignment="1">
      <alignment horizontal="left"/>
    </xf>
    <xf numFmtId="0" fontId="0" fillId="0" borderId="40" xfId="0" applyBorder="1" applyAlignment="1">
      <alignment horizontal="left"/>
    </xf>
    <xf numFmtId="0" fontId="0" fillId="0" borderId="41" xfId="0" applyBorder="1" applyAlignment="1">
      <alignment horizontal="left"/>
    </xf>
    <xf numFmtId="3" fontId="0" fillId="0" borderId="41" xfId="0" applyNumberFormat="1" applyBorder="1" applyAlignment="1">
      <alignment horizontal="center"/>
    </xf>
    <xf numFmtId="4" fontId="0" fillId="0" borderId="41" xfId="0" applyNumberFormat="1" applyBorder="1" applyAlignment="1">
      <alignment horizontal="center"/>
    </xf>
    <xf numFmtId="4" fontId="0" fillId="0" borderId="45" xfId="0" applyNumberFormat="1" applyBorder="1" applyAlignment="1">
      <alignment horizontal="center"/>
    </xf>
    <xf numFmtId="0" fontId="0" fillId="0" borderId="35" xfId="0" applyFont="1" applyBorder="1" applyAlignment="1">
      <alignment horizontal="left"/>
    </xf>
    <xf numFmtId="0" fontId="0" fillId="0" borderId="40" xfId="0" applyFont="1" applyBorder="1"/>
    <xf numFmtId="0" fontId="26" fillId="0" borderId="44" xfId="0" applyFont="1" applyBorder="1" applyAlignment="1">
      <alignment horizontal="center" vertical="center"/>
    </xf>
    <xf numFmtId="3" fontId="0" fillId="0" borderId="42" xfId="0" applyNumberFormat="1" applyBorder="1" applyAlignment="1">
      <alignment horizontal="center"/>
    </xf>
    <xf numFmtId="14" fontId="0" fillId="0" borderId="41" xfId="0" applyNumberFormat="1" applyBorder="1" applyAlignment="1">
      <alignment horizontal="center" vertical="center"/>
    </xf>
    <xf numFmtId="0" fontId="0" fillId="0" borderId="22" xfId="0" applyFont="1" applyBorder="1"/>
    <xf numFmtId="0" fontId="0" fillId="0" borderId="42" xfId="0" applyBorder="1" applyAlignment="1">
      <alignment horizontal="center" vertical="center"/>
    </xf>
    <xf numFmtId="14" fontId="0" fillId="0" borderId="42" xfId="0" applyNumberFormat="1" applyBorder="1" applyAlignment="1">
      <alignment horizontal="center" vertical="center"/>
    </xf>
    <xf numFmtId="14" fontId="0" fillId="0" borderId="41" xfId="0" applyNumberFormat="1" applyBorder="1" applyAlignment="1">
      <alignment horizontal="center"/>
    </xf>
    <xf numFmtId="14" fontId="0" fillId="0" borderId="42" xfId="0" applyNumberFormat="1" applyBorder="1" applyAlignment="1">
      <alignment horizontal="center"/>
    </xf>
    <xf numFmtId="14" fontId="0" fillId="0" borderId="15" xfId="0" applyNumberFormat="1" applyBorder="1" applyAlignment="1">
      <alignment horizontal="center" vertical="center"/>
    </xf>
    <xf numFmtId="0" fontId="26" fillId="0" borderId="40" xfId="0" applyFont="1" applyBorder="1" applyAlignment="1">
      <alignment horizontal="center" vertical="center"/>
    </xf>
    <xf numFmtId="0" fontId="21" fillId="22" borderId="35" xfId="0" applyFont="1" applyFill="1" applyBorder="1" applyAlignment="1">
      <alignment horizontal="left" vertical="center"/>
    </xf>
    <xf numFmtId="0" fontId="21" fillId="22" borderId="42" xfId="0" applyFont="1" applyFill="1" applyBorder="1" applyAlignment="1">
      <alignment horizontal="left" vertical="center"/>
    </xf>
    <xf numFmtId="0" fontId="21" fillId="22" borderId="43" xfId="0" applyFont="1" applyFill="1" applyBorder="1" applyAlignment="1">
      <alignment horizontal="left" vertical="center"/>
    </xf>
    <xf numFmtId="0" fontId="31" fillId="0" borderId="0" xfId="0" applyFont="1" applyAlignment="1">
      <alignment horizontal="left" vertical="top" wrapText="1"/>
    </xf>
    <xf numFmtId="164" fontId="22" fillId="28" borderId="34" xfId="63" applyNumberFormat="1" applyFont="1" applyFill="1" applyBorder="1" applyAlignment="1">
      <alignment horizontal="right" vertical="center" wrapText="1" shrinkToFit="1"/>
    </xf>
    <xf numFmtId="164" fontId="22" fillId="28" borderId="31" xfId="63" applyNumberFormat="1" applyFont="1" applyFill="1" applyBorder="1" applyAlignment="1">
      <alignment horizontal="right" vertical="center" wrapText="1" shrinkToFit="1"/>
    </xf>
    <xf numFmtId="164" fontId="22" fillId="22" borderId="16" xfId="0" applyNumberFormat="1" applyFont="1" applyFill="1" applyBorder="1" applyAlignment="1">
      <alignment horizontal="center" vertical="center" wrapText="1" shrinkToFit="1"/>
    </xf>
    <xf numFmtId="164" fontId="22" fillId="22" borderId="17" xfId="0" applyNumberFormat="1" applyFont="1" applyFill="1" applyBorder="1" applyAlignment="1">
      <alignment horizontal="center" vertical="center" wrapText="1" shrinkToFit="1"/>
    </xf>
    <xf numFmtId="164" fontId="22" fillId="22" borderId="34" xfId="0" applyNumberFormat="1" applyFont="1" applyFill="1" applyBorder="1" applyAlignment="1">
      <alignment horizontal="center" vertical="center" wrapText="1" shrinkToFit="1"/>
    </xf>
    <xf numFmtId="164" fontId="22" fillId="22" borderId="31" xfId="0" applyNumberFormat="1" applyFont="1" applyFill="1" applyBorder="1" applyAlignment="1">
      <alignment horizontal="center" vertical="center" wrapText="1" shrinkToFit="1"/>
    </xf>
    <xf numFmtId="0" fontId="21" fillId="22" borderId="14" xfId="0" applyFont="1" applyFill="1" applyBorder="1" applyAlignment="1">
      <alignment horizontal="left" vertical="center"/>
    </xf>
    <xf numFmtId="0" fontId="21" fillId="22" borderId="15" xfId="0" applyFont="1" applyFill="1" applyBorder="1" applyAlignment="1">
      <alignment horizontal="left" vertical="center"/>
    </xf>
    <xf numFmtId="0" fontId="21" fillId="22" borderId="12" xfId="0" applyFont="1" applyFill="1" applyBorder="1" applyAlignment="1">
      <alignment horizontal="left" vertical="center"/>
    </xf>
    <xf numFmtId="164" fontId="22" fillId="22" borderId="16" xfId="0" applyNumberFormat="1" applyFont="1" applyFill="1" applyBorder="1" applyAlignment="1">
      <alignment horizontal="center" vertical="center"/>
    </xf>
    <xf numFmtId="164" fontId="22" fillId="22" borderId="17" xfId="0" applyNumberFormat="1" applyFont="1" applyFill="1" applyBorder="1" applyAlignment="1">
      <alignment horizontal="center" vertical="center"/>
    </xf>
    <xf numFmtId="164" fontId="22" fillId="22" borderId="34" xfId="0" applyNumberFormat="1" applyFont="1" applyFill="1" applyBorder="1" applyAlignment="1">
      <alignment horizontal="center" vertical="center"/>
    </xf>
    <xf numFmtId="164" fontId="22" fillId="22" borderId="31" xfId="0" applyNumberFormat="1" applyFont="1" applyFill="1" applyBorder="1" applyAlignment="1">
      <alignment horizontal="center" vertical="center"/>
    </xf>
  </cellXfs>
  <cellStyles count="83">
    <cellStyle name="%20 - Vurgu1 2" xfId="2"/>
    <cellStyle name="%20 - Vurgu1 2 2" xfId="3"/>
    <cellStyle name="%20 - Vurgu1 3" xfId="4"/>
    <cellStyle name="%20 - Vurgu1 3 2" xfId="5"/>
    <cellStyle name="%20 - Vurgu2 2" xfId="6"/>
    <cellStyle name="%20 - Vurgu2 2 2" xfId="7"/>
    <cellStyle name="%20 - Vurgu2 3" xfId="8"/>
    <cellStyle name="%20 - Vurgu2 3 2" xfId="9"/>
    <cellStyle name="%20 - Vurgu3 2" xfId="10"/>
    <cellStyle name="%20 - Vurgu3 2 2" xfId="11"/>
    <cellStyle name="%20 - Vurgu3 3" xfId="12"/>
    <cellStyle name="%20 - Vurgu3 3 2" xfId="13"/>
    <cellStyle name="%20 - Vurgu4 2" xfId="14"/>
    <cellStyle name="%20 - Vurgu4 2 2" xfId="15"/>
    <cellStyle name="%20 - Vurgu4 3" xfId="16"/>
    <cellStyle name="%20 - Vurgu4 3 2" xfId="17"/>
    <cellStyle name="%20 - Vurgu5 2" xfId="18"/>
    <cellStyle name="%20 - Vurgu5 2 2" xfId="19"/>
    <cellStyle name="%20 - Vurgu6 2" xfId="20"/>
    <cellStyle name="%20 - Vurgu6 2 2" xfId="21"/>
    <cellStyle name="%20 - Vurgu6 3" xfId="22"/>
    <cellStyle name="%20 - Vurgu6 3 2" xfId="23"/>
    <cellStyle name="%40 - Vurgu1 2" xfId="24"/>
    <cellStyle name="%40 - Vurgu1 2 2" xfId="25"/>
    <cellStyle name="%40 - Vurgu1 3" xfId="26"/>
    <cellStyle name="%40 - Vurgu1 3 2" xfId="27"/>
    <cellStyle name="%40 - Vurgu2 2" xfId="28"/>
    <cellStyle name="%40 - Vurgu2 2 2" xfId="29"/>
    <cellStyle name="%40 - Vurgu3 2" xfId="30"/>
    <cellStyle name="%40 - Vurgu3 2 2" xfId="31"/>
    <cellStyle name="%40 - Vurgu3 3" xfId="32"/>
    <cellStyle name="%40 - Vurgu3 3 2" xfId="33"/>
    <cellStyle name="%40 - Vurgu4 2" xfId="34"/>
    <cellStyle name="%40 - Vurgu4 2 2" xfId="35"/>
    <cellStyle name="%40 - Vurgu4 3" xfId="36"/>
    <cellStyle name="%40 - Vurgu4 3 2" xfId="37"/>
    <cellStyle name="%40 - Vurgu5 2" xfId="38"/>
    <cellStyle name="%40 - Vurgu5 2 2" xfId="39"/>
    <cellStyle name="%40 - Vurgu5 3" xfId="40"/>
    <cellStyle name="%40 - Vurgu5 3 2" xfId="41"/>
    <cellStyle name="%40 - Vurgu6 2" xfId="42"/>
    <cellStyle name="%40 - Vurgu6 2 2" xfId="43"/>
    <cellStyle name="%40 - Vurgu6 3" xfId="44"/>
    <cellStyle name="%40 - Vurgu6 3 2" xfId="45"/>
    <cellStyle name="%60 - Vurgu1 2" xfId="46"/>
    <cellStyle name="%60 - Vurgu2 2" xfId="47"/>
    <cellStyle name="%60 - Vurgu3 2" xfId="48"/>
    <cellStyle name="%60 - Vurgu4 2" xfId="49"/>
    <cellStyle name="%60 - Vurgu5 2" xfId="50"/>
    <cellStyle name="%60 - Vurgu6 2" xfId="51"/>
    <cellStyle name="Ana Başlık 2" xfId="52"/>
    <cellStyle name="Bağlı Hücre 2" xfId="53"/>
    <cellStyle name="Başlık 1 2" xfId="54"/>
    <cellStyle name="Başlık 2 2" xfId="55"/>
    <cellStyle name="Başlık 3 2" xfId="56"/>
    <cellStyle name="Başlık 4 2" xfId="57"/>
    <cellStyle name="Çıkış 2" xfId="58"/>
    <cellStyle name="Giriş 2" xfId="59"/>
    <cellStyle name="Hesaplama 2" xfId="60"/>
    <cellStyle name="İyi 2" xfId="61"/>
    <cellStyle name="Kötü 2" xfId="62"/>
    <cellStyle name="Normal" xfId="0" builtinId="0"/>
    <cellStyle name="Normal 2" xfId="63"/>
    <cellStyle name="Normal 2 2" xfId="64"/>
    <cellStyle name="Normal 3" xfId="65"/>
    <cellStyle name="Normal 4" xfId="66"/>
    <cellStyle name="Normal 4 2" xfId="67"/>
    <cellStyle name="Normal 4 2 2" xfId="68"/>
    <cellStyle name="Normal 4 3" xfId="69"/>
    <cellStyle name="Normal 4 4" xfId="70"/>
    <cellStyle name="Normal 5" xfId="71"/>
    <cellStyle name="Normal 6" xfId="72"/>
    <cellStyle name="Normal 7" xfId="73"/>
    <cellStyle name="Normal_Sayfa1" xfId="1"/>
    <cellStyle name="Not 2" xfId="74"/>
    <cellStyle name="Not 3" xfId="75"/>
    <cellStyle name="Nötr 2" xfId="76"/>
    <cellStyle name="Toplam 2" xfId="77"/>
    <cellStyle name="Vurgu1 2" xfId="78"/>
    <cellStyle name="Vurgu2 2" xfId="79"/>
    <cellStyle name="Vurgu3 2" xfId="80"/>
    <cellStyle name="Vurgu4 2" xfId="81"/>
    <cellStyle name="Vurgu6 2" xfId="82"/>
  </cellStyles>
  <dxfs count="26027">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fill>
        <patternFill patternType="solid">
          <bgColor indexed="42"/>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right/>
        <top/>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border>
        <left/>
        <right/>
        <top/>
        <bottom/>
        <vertic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border>
    </dxf>
    <dxf>
      <border>
        <left/>
        <right/>
        <top/>
        <bottom/>
        <vertical/>
      </border>
    </dxf>
    <dxf>
      <border>
        <left/>
        <right/>
        <top/>
        <bottom/>
        <vertical/>
      </border>
    </dxf>
    <dxf>
      <border>
        <left/>
        <right/>
        <top/>
        <bottom/>
        <vertical/>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alignment horizontal="left" readingOrder="0"/>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left/>
        <right/>
        <top/>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border>
        <right style="medium">
          <color indexed="64"/>
        </right>
      </border>
    </dxf>
    <dxf>
      <border>
        <right style="medium">
          <color indexed="64"/>
        </right>
      </border>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rder>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bottom style="medium">
          <color indexed="64"/>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border>
        <left style="medium">
          <color indexed="64"/>
        </left>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border>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top style="medium">
          <color indexed="64"/>
        </top>
        <bottom style="medium">
          <color indexed="64"/>
        </bottom>
      </border>
    </dxf>
    <dxf>
      <border>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border>
    </dxf>
    <dxf>
      <border>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border>
    </dxf>
    <dxf>
      <border>
        <left style="medium">
          <color indexed="64"/>
        </left>
      </border>
    </dxf>
    <dxf>
      <border>
        <left style="medium">
          <color indexed="64"/>
        </left>
        <right style="medium">
          <color indexed="64"/>
        </right>
      </border>
    </dxf>
    <dxf>
      <border>
        <left style="medium">
          <color indexed="64"/>
        </left>
        <right style="medium">
          <color indexed="64"/>
        </right>
      </border>
    </dxf>
    <dxf>
      <border>
        <left style="medium">
          <color indexed="64"/>
        </left>
      </border>
    </dxf>
    <dxf>
      <border>
        <left style="medium">
          <color indexed="64"/>
        </lef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border>
    </dxf>
    <dxf>
      <border>
        <left style="medium">
          <color indexed="64"/>
        </left>
        <right style="medium">
          <color indexed="64"/>
        </right>
      </border>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bottom style="medium">
          <color indexed="64"/>
        </bottom>
      </border>
    </dxf>
    <dxf>
      <border>
        <right style="medium">
          <color indexed="64"/>
        </right>
      </border>
    </dxf>
    <dxf>
      <border>
        <right style="medium">
          <color indexed="64"/>
        </right>
        <top style="medium">
          <color indexed="64"/>
        </top>
      </border>
    </dxf>
    <dxf>
      <border>
        <left style="medium">
          <color indexed="64"/>
        </left>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bottom style="medium">
          <color indexed="64"/>
        </bottom>
      </border>
    </dxf>
    <dxf>
      <border>
        <bottom style="medium">
          <color indexed="64"/>
        </bottom>
      </border>
    </dxf>
    <dxf>
      <border>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bottom style="medium">
          <color indexed="64"/>
        </bottom>
      </border>
    </dxf>
    <dxf>
      <border>
        <bottom style="medium">
          <color indexed="64"/>
        </bottom>
      </border>
    </dxf>
    <dxf>
      <border>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bottom style="medium">
          <color indexed="64"/>
        </bottom>
      </border>
    </dxf>
    <dxf>
      <border>
        <bottom style="medium">
          <color indexed="64"/>
        </bottom>
      </border>
    </dxf>
    <dxf>
      <border>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right style="medium">
          <color indexed="64"/>
        </right>
      </border>
    </dxf>
    <dxf>
      <border>
        <top style="medium">
          <color indexed="64"/>
        </top>
      </border>
    </dxf>
    <dxf>
      <border>
        <top style="medium">
          <color indexed="64"/>
        </top>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top style="medium">
          <color indexed="64"/>
        </top>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border>
    </dxf>
    <dxf>
      <border>
        <left style="medium">
          <color indexed="64"/>
        </left>
      </border>
    </dxf>
    <dxf>
      <border>
        <right style="medium">
          <color indexed="64"/>
        </right>
      </border>
    </dxf>
    <dxf>
      <border>
        <bottom style="medium">
          <color indexed="64"/>
        </bottom>
      </border>
    </dxf>
    <dxf>
      <border>
        <bottom style="medium">
          <color indexed="64"/>
        </bottom>
      </border>
    </dxf>
    <dxf>
      <border>
        <bottom style="medium">
          <color indexed="64"/>
        </bottom>
      </border>
    </dxf>
    <dxf>
      <border>
        <right style="medium">
          <color indexed="64"/>
        </right>
      </border>
    </dxf>
    <dxf>
      <border>
        <right style="medium">
          <color indexed="64"/>
        </right>
        <top style="medium">
          <color indexed="64"/>
        </top>
      </border>
    </dxf>
    <dxf>
      <border>
        <right style="medium">
          <color indexed="64"/>
        </right>
        <top style="medium">
          <color indexed="64"/>
        </top>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border>
    </dxf>
    <dxf>
      <border>
        <left style="medium">
          <color indexed="64"/>
        </left>
      </border>
    </dxf>
    <dxf>
      <border>
        <right style="medium">
          <color indexed="64"/>
        </right>
      </border>
    </dxf>
    <dxf>
      <border>
        <right style="medium">
          <color indexed="64"/>
        </righ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top style="medium">
          <color indexed="64"/>
        </top>
      </border>
    </dxf>
    <dxf>
      <border>
        <top style="medium">
          <color indexed="64"/>
        </top>
      </border>
    </dxf>
    <dxf>
      <border>
        <top style="medium">
          <color indexed="64"/>
        </top>
      </border>
    </dxf>
    <dxf>
      <border>
        <top style="medium">
          <color indexed="64"/>
        </top>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right style="medium">
          <color indexed="64"/>
        </right>
        <top style="medium">
          <color indexed="64"/>
        </top>
      </border>
    </dxf>
    <dxf>
      <border>
        <left style="medium">
          <color indexed="64"/>
        </left>
        <right style="medium">
          <color indexed="64"/>
        </right>
        <top style="medium">
          <color indexed="64"/>
        </top>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top style="medium">
          <color indexed="64"/>
        </top>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top style="medium">
          <color indexed="64"/>
        </top>
      </border>
    </dxf>
    <dxf>
      <border>
        <top style="medium">
          <color indexed="64"/>
        </top>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medium">
          <color indexed="64"/>
        </left>
        <top style="medium">
          <color indexed="64"/>
        </top>
      </border>
    </dxf>
    <dxf>
      <border>
        <left style="medium">
          <color indexed="64"/>
        </left>
        <top style="medium">
          <color indexed="64"/>
        </top>
      </border>
    </dxf>
    <dxf>
      <border>
        <left style="medium">
          <color indexed="64"/>
        </left>
        <top style="medium">
          <color indexed="64"/>
        </top>
      </border>
    </dxf>
    <dxf>
      <border>
        <left style="medium">
          <color indexed="64"/>
        </left>
        <top style="medium">
          <color indexed="64"/>
        </top>
      </border>
    </dxf>
    <dxf>
      <border>
        <left style="medium">
          <color indexed="64"/>
        </left>
        <top style="medium">
          <color indexed="64"/>
        </top>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top style="medium">
          <color indexed="64"/>
        </top>
      </border>
    </dxf>
    <dxf>
      <border>
        <top style="medium">
          <color indexed="64"/>
        </top>
      </border>
    </dxf>
    <dxf>
      <border>
        <left style="medium">
          <color indexed="64"/>
        </lef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top style="medium">
          <color indexed="64"/>
        </top>
      </border>
    </dxf>
    <dxf>
      <border>
        <left style="medium">
          <color indexed="64"/>
        </left>
      </border>
    </dxf>
    <dxf>
      <border>
        <left style="medium">
          <color indexed="64"/>
        </left>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right style="medium">
          <color indexed="64"/>
        </right>
      </border>
    </dxf>
    <dxf>
      <border>
        <left style="medium">
          <color indexed="64"/>
        </left>
      </border>
    </dxf>
    <dxf>
      <border>
        <left style="medium">
          <color indexed="64"/>
        </left>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bottom style="medium">
          <color indexed="64"/>
        </bottom>
      </border>
    </dxf>
    <dxf>
      <border>
        <top style="medium">
          <color indexed="64"/>
        </top>
        <bottom style="medium">
          <color indexed="64"/>
        </bottom>
      </border>
    </dxf>
    <dxf>
      <border>
        <top style="medium">
          <color indexed="64"/>
        </top>
      </border>
    </dxf>
    <dxf>
      <border>
        <top style="medium">
          <color indexed="64"/>
        </top>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right/>
        <top/>
        <bottom/>
        <vertical/>
        <horizontal/>
      </border>
    </dxf>
    <dxf>
      <border>
        <right style="medium">
          <color indexed="64"/>
        </right>
        <bottom style="medium">
          <color indexed="64"/>
        </bottom>
      </border>
    </dxf>
    <dxf>
      <border>
        <left/>
        <right/>
        <top/>
        <bottom/>
        <vertical/>
        <horizontal/>
      </border>
    </dxf>
    <dxf>
      <border>
        <left/>
        <right/>
        <top/>
        <bottom/>
        <vertical/>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border>
        <left/>
        <right/>
        <top/>
        <bottom/>
        <horizontal/>
      </border>
    </dxf>
    <dxf>
      <alignment horizontal="general" vertical="bottom" textRotation="0" wrapText="0" indent="0" justifyLastLine="0" shrinkToFit="0" readingOrder="0"/>
    </dxf>
    <dxf>
      <border>
        <left style="medium">
          <color indexed="64"/>
        </left>
      </border>
    </dxf>
    <dxf>
      <border>
        <top style="medium">
          <color indexed="64"/>
        </top>
      </border>
    </dxf>
    <dxf>
      <border>
        <right style="medium">
          <color indexed="64"/>
        </right>
        <bottom style="medium">
          <color indexed="64"/>
        </bottom>
      </border>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vertical="bottom"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border>
        <top style="medium">
          <color indexed="64"/>
        </top>
      </border>
    </dxf>
    <dxf>
      <border>
        <top style="medium">
          <color indexed="64"/>
        </top>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right style="medium">
          <color indexed="64"/>
        </right>
        <bottom style="medium">
          <color indexed="64"/>
        </bottom>
      </border>
    </dxf>
    <dxf>
      <border>
        <left style="medium">
          <color indexed="64"/>
        </left>
      </border>
    </dxf>
    <dxf>
      <border>
        <left style="medium">
          <color indexed="64"/>
        </left>
      </border>
    </dxf>
    <dxf>
      <border>
        <bottom style="medium">
          <color indexed="64"/>
        </bottom>
      </border>
    </dxf>
    <dxf>
      <border>
        <bottom style="medium">
          <color indexed="64"/>
        </bottom>
      </border>
    </dxf>
    <dxf>
      <border>
        <left style="medium">
          <color indexed="64"/>
        </left>
        <top style="medium">
          <color indexed="64"/>
        </top>
      </border>
    </dxf>
    <dxf>
      <border>
        <left style="medium">
          <color indexed="64"/>
        </left>
        <right style="medium">
          <color indexed="64"/>
        </right>
        <top style="medium">
          <color indexed="64"/>
        </top>
        <bottom style="medium">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medium">
          <color indexed="64"/>
        </left>
        <bottom style="medium">
          <color indexed="64"/>
        </bottom>
      </border>
    </dxf>
    <dxf>
      <border>
        <left/>
        <right/>
        <top/>
        <bottom/>
        <vertical/>
        <horizontal/>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bottom style="medium">
          <color indexed="64"/>
        </bottom>
      </border>
    </dxf>
    <dxf>
      <border>
        <left style="medium">
          <color indexed="64"/>
        </lef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top style="medium">
          <color indexed="64"/>
        </top>
        <bottom style="medium">
          <color indexed="64"/>
        </bottom>
      </border>
    </dxf>
    <dxf>
      <border>
        <left/>
        <right/>
        <top/>
        <bottom/>
        <vertical/>
        <horizontal/>
      </border>
    </dxf>
    <dxf>
      <border>
        <left/>
        <right/>
        <top/>
        <bottom/>
        <vertical/>
        <horizontal/>
      </border>
    </dxf>
    <dxf>
      <border>
        <left/>
        <right/>
        <top/>
        <bottom/>
        <vertical/>
        <horizontal/>
      </border>
    </dxf>
    <dxf>
      <border>
        <bottom style="medium">
          <color indexed="64"/>
        </bottom>
      </border>
    </dxf>
    <dxf>
      <border>
        <top style="medium">
          <color indexed="64"/>
        </top>
        <bottom style="medium">
          <color indexed="64"/>
        </bottom>
      </border>
    </dxf>
    <dxf>
      <border>
        <left style="medium">
          <color indexed="64"/>
        </left>
        <bottom style="medium">
          <color indexed="64"/>
        </bottom>
      </border>
    </dxf>
    <dxf>
      <border>
        <top style="medium">
          <color indexed="64"/>
        </top>
        <bottom style="medium">
          <color indexed="64"/>
        </bottom>
      </border>
    </dxf>
    <dxf>
      <border>
        <right style="medium">
          <color indexed="64"/>
        </right>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right/>
        <top/>
        <bottom/>
        <vertical/>
        <horizontal/>
      </border>
    </dxf>
    <dxf>
      <border>
        <left style="medium">
          <color indexed="64"/>
        </left>
        <bottom style="medium">
          <color indexed="64"/>
        </bottom>
      </border>
    </dxf>
    <dxf>
      <border>
        <left style="medium">
          <color indexed="64"/>
        </left>
        <bottom style="medium">
          <color indexed="64"/>
        </bottom>
      </border>
    </dxf>
    <dxf>
      <border>
        <left style="medium">
          <color indexed="64"/>
        </left>
      </border>
    </dxf>
    <dxf>
      <border>
        <left style="medium">
          <color indexed="64"/>
        </left>
      </border>
    </dxf>
    <dxf>
      <border>
        <left style="medium">
          <color indexed="64"/>
        </left>
      </border>
    </dxf>
    <dxf>
      <border>
        <left style="medium">
          <color indexed="64"/>
        </left>
      </border>
    </dxf>
    <dxf>
      <border>
        <bottom style="medium">
          <color indexed="64"/>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border>
        <left style="medium">
          <color indexed="64"/>
        </left>
        <bottom style="medium">
          <color indexed="64"/>
        </bottom>
      </border>
    </dxf>
    <dxf>
      <border>
        <left style="medium">
          <color indexed="64"/>
        </left>
        <bottom style="medium">
          <color indexed="64"/>
        </bottom>
      </border>
    </dxf>
    <dxf>
      <border>
        <top style="medium">
          <color indexed="64"/>
        </top>
        <bottom style="medium">
          <color indexed="64"/>
        </bottom>
      </border>
    </dxf>
    <dxf>
      <border>
        <left style="thin">
          <color indexed="64"/>
        </left>
      </border>
    </dxf>
    <dxf>
      <numFmt numFmtId="3" formatCode="#,##0"/>
    </dxf>
    <dxf>
      <numFmt numFmtId="4" formatCode="#,##0.00"/>
    </dxf>
    <dxf>
      <font>
        <sz val="12"/>
      </font>
    </dxf>
    <dxf>
      <font>
        <b/>
      </font>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left style="medium">
          <color indexed="64"/>
        </left>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right style="medium">
          <color indexed="64"/>
        </right>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left style="medium">
          <color indexed="64"/>
        </left>
        <right style="medium">
          <color indexed="64"/>
        </right>
      </border>
    </dxf>
    <dxf>
      <border>
        <right style="thin">
          <color indexed="64"/>
        </right>
        <top style="thin">
          <color indexed="64"/>
        </top>
        <bottom style="thin">
          <color indexed="64"/>
        </bottom>
        <vertical style="thin">
          <color indexed="64"/>
        </vertic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top style="medium">
          <color indexed="64"/>
        </top>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border>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top style="medium">
          <color indexed="64"/>
        </top>
      </border>
    </dxf>
    <dxf>
      <border>
        <top style="medium">
          <color indexed="64"/>
        </top>
      </border>
    </dxf>
    <dxf>
      <border>
        <top style="medium">
          <color indexed="64"/>
        </top>
      </border>
    </dxf>
    <dxf>
      <border>
        <top style="medium">
          <color indexed="64"/>
        </top>
      </border>
    </dxf>
    <dxf>
      <border>
        <top style="medium">
          <color indexed="64"/>
        </top>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medium">
          <color indexed="64"/>
        </bottom>
      </border>
    </dxf>
    <dxf>
      <border>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medium">
          <color indexed="64"/>
        </bottom>
      </border>
    </dxf>
    <dxf>
      <border>
        <bottom style="medium">
          <color indexed="64"/>
        </bottom>
      </border>
    </dxf>
    <dxf>
      <border>
        <bottom style="medium">
          <color indexed="64"/>
        </bottom>
      </border>
    </dxf>
    <dxf>
      <border>
        <left style="thin">
          <color indexed="64"/>
        </left>
      </border>
    </dxf>
    <dxf>
      <border>
        <left style="thin">
          <color indexed="64"/>
        </left>
      </border>
    </dxf>
    <dxf>
      <border>
        <left style="thin">
          <color indexed="64"/>
        </left>
      </border>
    </dxf>
    <dxf>
      <border>
        <left style="thin">
          <color indexed="64"/>
        </left>
      </border>
    </dxf>
    <dxf>
      <border>
        <left style="thin">
          <color indexed="64"/>
        </left>
      </border>
    </dxf>
    <dxf>
      <border>
        <bottom style="medium">
          <color indexed="64"/>
        </bottom>
      </border>
    </dxf>
    <dxf>
      <border>
        <bottom style="medium">
          <color indexed="64"/>
        </bottom>
      </border>
    </dxf>
    <dxf>
      <border>
        <left style="thin">
          <color indexed="64"/>
        </left>
        <right style="thin">
          <color indexed="64"/>
        </right>
        <top style="thin">
          <color indexed="64"/>
        </top>
        <bottom style="thin">
          <color indexed="64"/>
        </bottom>
        <vertical style="thin">
          <color indexed="64"/>
        </vertical>
      </border>
    </dxf>
    <dxf>
      <border>
        <bottom style="medium">
          <color indexed="64"/>
        </bottom>
      </border>
    </dxf>
    <dxf>
      <border>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top style="medium">
          <color indexed="64"/>
        </top>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bottom style="medium">
          <color indexed="64"/>
        </bottom>
      </border>
    </dxf>
    <dxf>
      <border>
        <bottom style="medium">
          <color indexed="64"/>
        </bottom>
      </border>
    </dxf>
    <dxf>
      <border>
        <bottom style="medium">
          <color indexed="64"/>
        </bottom>
      </border>
    </dxf>
    <dxf>
      <border>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border>
        <top style="medium">
          <color indexed="64"/>
        </top>
        <bottom style="medium">
          <color indexed="64"/>
        </bottom>
      </border>
    </dxf>
    <dxf>
      <border>
        <top style="medium">
          <color indexed="64"/>
        </top>
        <bottom style="medium">
          <color indexed="64"/>
        </bottom>
      </border>
    </dxf>
    <dxf>
      <border>
        <top style="medium">
          <color indexed="64"/>
        </top>
        <bottom style="medium">
          <color indexed="64"/>
        </bottom>
      </border>
    </dxf>
    <dxf>
      <alignment horizontal="center" readingOrder="0"/>
    </dxf>
    <dxf>
      <alignment horizontal="center" readingOrder="0"/>
    </dxf>
    <dxf>
      <border>
        <horizontal style="thin">
          <color indexed="64"/>
        </horizontal>
      </border>
    </dxf>
    <dxf>
      <border>
        <horizontal style="thin">
          <color indexed="64"/>
        </horizontal>
      </border>
    </dxf>
    <dxf>
      <font>
        <color theme="5" tint="-0.249977111117893"/>
      </font>
    </dxf>
    <dxf>
      <font>
        <color theme="1"/>
      </font>
    </dxf>
    <dxf>
      <border>
        <left style="medium">
          <color indexed="64"/>
        </left>
        <right style="medium">
          <color indexed="64"/>
        </right>
        <bottom style="medium">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tr-TR"/>
              <a:t>2.4.2.Özel Sektör Tarafından İnşa Edilen Hidroelektrik Santraller,  Kurulu Güç (MW) 1924-2018</a:t>
            </a:r>
          </a:p>
        </c:rich>
      </c:tx>
      <c:layout/>
      <c:overlay val="0"/>
    </c:title>
    <c:autoTitleDeleted val="0"/>
    <c:plotArea>
      <c:layout>
        <c:manualLayout>
          <c:layoutTarget val="inner"/>
          <c:xMode val="edge"/>
          <c:yMode val="edge"/>
          <c:x val="2.3540516787306079E-2"/>
          <c:y val="0.13040079129657256"/>
          <c:w val="0.96433138012381769"/>
          <c:h val="0.70387774627966593"/>
        </c:manualLayout>
      </c:layout>
      <c:barChart>
        <c:barDir val="col"/>
        <c:grouping val="clustered"/>
        <c:varyColors val="0"/>
        <c:ser>
          <c:idx val="0"/>
          <c:order val="0"/>
          <c:invertIfNegative val="0"/>
          <c:dLbls>
            <c:dLbl>
              <c:idx val="0"/>
              <c:layout>
                <c:manualLayout>
                  <c:x val="-4.6568416396867973E-4"/>
                  <c:y val="-7.9640175902412624E-3"/>
                </c:manualLayout>
              </c:layou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0CEA-46C0-B82C-3065E833B399}"/>
                </c:ext>
              </c:extLst>
            </c:dLbl>
            <c:numFmt formatCode="#,##0.000" sourceLinked="0"/>
            <c:spPr>
              <a:noFill/>
              <a:ln>
                <a:noFill/>
              </a:ln>
              <a:effectLst/>
            </c:spPr>
            <c:txPr>
              <a:bodyPr rot="-5400000" vert="horz"/>
              <a:lstStyle/>
              <a:p>
                <a:pPr>
                  <a:defRPr sz="1400" b="1">
                    <a:solidFill>
                      <a:schemeClr val="accent1">
                        <a:lumMod val="75000"/>
                      </a:schemeClr>
                    </a:solidFill>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Sayfa1!$J$2:$J$67</c:f>
              <c:strCache>
                <c:ptCount val="66"/>
                <c:pt idx="0">
                  <c:v>Balıkesir</c:v>
                </c:pt>
                <c:pt idx="1">
                  <c:v>Çanakkale</c:v>
                </c:pt>
                <c:pt idx="2">
                  <c:v>Aydın</c:v>
                </c:pt>
                <c:pt idx="3">
                  <c:v>Denizli</c:v>
                </c:pt>
                <c:pt idx="4">
                  <c:v>Muğla</c:v>
                </c:pt>
                <c:pt idx="5">
                  <c:v>Afyonkarahisar</c:v>
                </c:pt>
                <c:pt idx="6">
                  <c:v>Kütahya</c:v>
                </c:pt>
                <c:pt idx="7">
                  <c:v>Bursa</c:v>
                </c:pt>
                <c:pt idx="8">
                  <c:v>Eskişehir</c:v>
                </c:pt>
                <c:pt idx="9">
                  <c:v>Bilecik</c:v>
                </c:pt>
                <c:pt idx="10">
                  <c:v>Kocaeli</c:v>
                </c:pt>
                <c:pt idx="11">
                  <c:v>Sakarya</c:v>
                </c:pt>
                <c:pt idx="12">
                  <c:v>Düzce</c:v>
                </c:pt>
                <c:pt idx="13">
                  <c:v>Bolu</c:v>
                </c:pt>
                <c:pt idx="14">
                  <c:v>Ankara</c:v>
                </c:pt>
                <c:pt idx="15">
                  <c:v>Konya</c:v>
                </c:pt>
                <c:pt idx="16">
                  <c:v>Karaman</c:v>
                </c:pt>
                <c:pt idx="17">
                  <c:v>Antalya</c:v>
                </c:pt>
                <c:pt idx="18">
                  <c:v>Isparta</c:v>
                </c:pt>
                <c:pt idx="19">
                  <c:v>Adana</c:v>
                </c:pt>
                <c:pt idx="20">
                  <c:v>Mersin</c:v>
                </c:pt>
                <c:pt idx="21">
                  <c:v>Hatay</c:v>
                </c:pt>
                <c:pt idx="22">
                  <c:v>Kahramanmaraş</c:v>
                </c:pt>
                <c:pt idx="23">
                  <c:v>Osmaniye</c:v>
                </c:pt>
                <c:pt idx="24">
                  <c:v>Kırıkkale</c:v>
                </c:pt>
                <c:pt idx="25">
                  <c:v>Niğde</c:v>
                </c:pt>
                <c:pt idx="26">
                  <c:v>Nevşehir</c:v>
                </c:pt>
                <c:pt idx="27">
                  <c:v>Kayseri</c:v>
                </c:pt>
                <c:pt idx="28">
                  <c:v>Sivas</c:v>
                </c:pt>
                <c:pt idx="29">
                  <c:v>Yozgat</c:v>
                </c:pt>
                <c:pt idx="30">
                  <c:v>Zonguldak</c:v>
                </c:pt>
                <c:pt idx="31">
                  <c:v>Karabük</c:v>
                </c:pt>
                <c:pt idx="32">
                  <c:v>Bartın</c:v>
                </c:pt>
                <c:pt idx="33">
                  <c:v>Kastamonu</c:v>
                </c:pt>
                <c:pt idx="34">
                  <c:v>Çankırı</c:v>
                </c:pt>
                <c:pt idx="35">
                  <c:v>Sinop</c:v>
                </c:pt>
                <c:pt idx="36">
                  <c:v>Samsun</c:v>
                </c:pt>
                <c:pt idx="37">
                  <c:v>Tokat</c:v>
                </c:pt>
                <c:pt idx="38">
                  <c:v>Çorum</c:v>
                </c:pt>
                <c:pt idx="39">
                  <c:v>Amasya</c:v>
                </c:pt>
                <c:pt idx="40">
                  <c:v>Trabzon</c:v>
                </c:pt>
                <c:pt idx="41">
                  <c:v>Ordu</c:v>
                </c:pt>
                <c:pt idx="42">
                  <c:v>Giresun</c:v>
                </c:pt>
                <c:pt idx="43">
                  <c:v>Rize</c:v>
                </c:pt>
                <c:pt idx="44">
                  <c:v>Artvin</c:v>
                </c:pt>
                <c:pt idx="45">
                  <c:v>Gümüşhane</c:v>
                </c:pt>
                <c:pt idx="46">
                  <c:v>Erzurum</c:v>
                </c:pt>
                <c:pt idx="47">
                  <c:v>Erzincan</c:v>
                </c:pt>
                <c:pt idx="48">
                  <c:v>Bayburt</c:v>
                </c:pt>
                <c:pt idx="49">
                  <c:v>Kars</c:v>
                </c:pt>
                <c:pt idx="50">
                  <c:v>Iğdır</c:v>
                </c:pt>
                <c:pt idx="51">
                  <c:v>Ardahan</c:v>
                </c:pt>
                <c:pt idx="52">
                  <c:v>Malatya</c:v>
                </c:pt>
                <c:pt idx="53">
                  <c:v>Elazığ</c:v>
                </c:pt>
                <c:pt idx="54">
                  <c:v>Bingöl</c:v>
                </c:pt>
                <c:pt idx="55">
                  <c:v>Tunceli</c:v>
                </c:pt>
                <c:pt idx="56">
                  <c:v>Van</c:v>
                </c:pt>
                <c:pt idx="57">
                  <c:v>Muş</c:v>
                </c:pt>
                <c:pt idx="58">
                  <c:v>Bitlis</c:v>
                </c:pt>
                <c:pt idx="59">
                  <c:v>Hakkari</c:v>
                </c:pt>
                <c:pt idx="60">
                  <c:v>Gaziantep</c:v>
                </c:pt>
                <c:pt idx="61">
                  <c:v>Adıyaman</c:v>
                </c:pt>
                <c:pt idx="62">
                  <c:v>Şanlıurfa</c:v>
                </c:pt>
                <c:pt idx="63">
                  <c:v>Diyarbakır</c:v>
                </c:pt>
                <c:pt idx="64">
                  <c:v>Batman</c:v>
                </c:pt>
                <c:pt idx="65">
                  <c:v>Siirt</c:v>
                </c:pt>
              </c:strCache>
            </c:strRef>
          </c:cat>
          <c:val>
            <c:numRef>
              <c:f>Sayfa1!$K$2:$K$67</c:f>
              <c:numCache>
                <c:formatCode>General</c:formatCode>
                <c:ptCount val="66"/>
                <c:pt idx="0">
                  <c:v>4.5999999999999996</c:v>
                </c:pt>
                <c:pt idx="1">
                  <c:v>13.09</c:v>
                </c:pt>
                <c:pt idx="2">
                  <c:v>44.02</c:v>
                </c:pt>
                <c:pt idx="3">
                  <c:v>119.898</c:v>
                </c:pt>
                <c:pt idx="4">
                  <c:v>197.06999999999996</c:v>
                </c:pt>
                <c:pt idx="5">
                  <c:v>3</c:v>
                </c:pt>
                <c:pt idx="6">
                  <c:v>16.579999999999998</c:v>
                </c:pt>
                <c:pt idx="7">
                  <c:v>190.03400000000002</c:v>
                </c:pt>
                <c:pt idx="8">
                  <c:v>257.44</c:v>
                </c:pt>
                <c:pt idx="9">
                  <c:v>21.991999999999997</c:v>
                </c:pt>
                <c:pt idx="10">
                  <c:v>0.38</c:v>
                </c:pt>
                <c:pt idx="11">
                  <c:v>50.013999999999996</c:v>
                </c:pt>
                <c:pt idx="12">
                  <c:v>89.277000000000015</c:v>
                </c:pt>
                <c:pt idx="13">
                  <c:v>130.17699999999999</c:v>
                </c:pt>
                <c:pt idx="14">
                  <c:v>27.309000000000001</c:v>
                </c:pt>
                <c:pt idx="15">
                  <c:v>21.342000000000002</c:v>
                </c:pt>
                <c:pt idx="16">
                  <c:v>226.405</c:v>
                </c:pt>
                <c:pt idx="17">
                  <c:v>329.15</c:v>
                </c:pt>
                <c:pt idx="18">
                  <c:v>158.964</c:v>
                </c:pt>
                <c:pt idx="19">
                  <c:v>1678.7250000000004</c:v>
                </c:pt>
                <c:pt idx="20">
                  <c:v>410.678</c:v>
                </c:pt>
                <c:pt idx="21">
                  <c:v>10.252000000000001</c:v>
                </c:pt>
                <c:pt idx="22">
                  <c:v>1127.9184000000002</c:v>
                </c:pt>
                <c:pt idx="23">
                  <c:v>664.88800000000003</c:v>
                </c:pt>
                <c:pt idx="24">
                  <c:v>33.700000000000003</c:v>
                </c:pt>
                <c:pt idx="25">
                  <c:v>6.88E-2</c:v>
                </c:pt>
                <c:pt idx="26">
                  <c:v>87.13000000000001</c:v>
                </c:pt>
                <c:pt idx="27">
                  <c:v>254.7122</c:v>
                </c:pt>
                <c:pt idx="28">
                  <c:v>243.60399999999998</c:v>
                </c:pt>
                <c:pt idx="29">
                  <c:v>2.8690000000000002</c:v>
                </c:pt>
                <c:pt idx="30">
                  <c:v>44.903000000000006</c:v>
                </c:pt>
                <c:pt idx="31">
                  <c:v>71.335999999999999</c:v>
                </c:pt>
                <c:pt idx="32">
                  <c:v>26.409999999999997</c:v>
                </c:pt>
                <c:pt idx="33">
                  <c:v>86.114000000000004</c:v>
                </c:pt>
                <c:pt idx="34">
                  <c:v>1.06</c:v>
                </c:pt>
                <c:pt idx="35">
                  <c:v>552.93000000000006</c:v>
                </c:pt>
                <c:pt idx="36">
                  <c:v>33.67</c:v>
                </c:pt>
                <c:pt idx="37">
                  <c:v>443.43199999999996</c:v>
                </c:pt>
                <c:pt idx="38">
                  <c:v>158.96</c:v>
                </c:pt>
                <c:pt idx="39">
                  <c:v>162.5</c:v>
                </c:pt>
                <c:pt idx="40">
                  <c:v>565.71999999999969</c:v>
                </c:pt>
                <c:pt idx="41">
                  <c:v>377.22300000000001</c:v>
                </c:pt>
                <c:pt idx="42">
                  <c:v>987.10599999999999</c:v>
                </c:pt>
                <c:pt idx="43">
                  <c:v>342.84600000000006</c:v>
                </c:pt>
                <c:pt idx="44">
                  <c:v>675.45800000000008</c:v>
                </c:pt>
                <c:pt idx="45">
                  <c:v>238.917</c:v>
                </c:pt>
                <c:pt idx="46">
                  <c:v>760.94800000000009</c:v>
                </c:pt>
                <c:pt idx="47">
                  <c:v>269.92199999999997</c:v>
                </c:pt>
                <c:pt idx="48">
                  <c:v>25.704000000000001</c:v>
                </c:pt>
                <c:pt idx="49">
                  <c:v>133.51140000000001</c:v>
                </c:pt>
                <c:pt idx="50">
                  <c:v>20.146000000000001</c:v>
                </c:pt>
                <c:pt idx="51">
                  <c:v>235.90799999999999</c:v>
                </c:pt>
                <c:pt idx="52">
                  <c:v>56.31600000000001</c:v>
                </c:pt>
                <c:pt idx="53">
                  <c:v>952.08500000000004</c:v>
                </c:pt>
                <c:pt idx="54">
                  <c:v>678.28600000000006</c:v>
                </c:pt>
                <c:pt idx="55">
                  <c:v>86.555999999999997</c:v>
                </c:pt>
                <c:pt idx="56">
                  <c:v>44.764000000000003</c:v>
                </c:pt>
                <c:pt idx="57">
                  <c:v>13.058</c:v>
                </c:pt>
                <c:pt idx="58">
                  <c:v>30.834999999999997</c:v>
                </c:pt>
                <c:pt idx="59">
                  <c:v>47.712000000000003</c:v>
                </c:pt>
                <c:pt idx="60">
                  <c:v>2.5649999999999999</c:v>
                </c:pt>
                <c:pt idx="61">
                  <c:v>213.87800000000001</c:v>
                </c:pt>
                <c:pt idx="62">
                  <c:v>672</c:v>
                </c:pt>
                <c:pt idx="63">
                  <c:v>47.152999999999999</c:v>
                </c:pt>
                <c:pt idx="64">
                  <c:v>52</c:v>
                </c:pt>
                <c:pt idx="65">
                  <c:v>344.48899999999998</c:v>
                </c:pt>
              </c:numCache>
            </c:numRef>
          </c:val>
          <c:extLst>
            <c:ext xmlns:c16="http://schemas.microsoft.com/office/drawing/2014/chart" uri="{C3380CC4-5D6E-409C-BE32-E72D297353CC}">
              <c16:uniqueId val="{00000001-0CEA-46C0-B82C-3065E833B399}"/>
            </c:ext>
          </c:extLst>
        </c:ser>
        <c:dLbls>
          <c:showLegendKey val="0"/>
          <c:showVal val="0"/>
          <c:showCatName val="0"/>
          <c:showSerName val="0"/>
          <c:showPercent val="0"/>
          <c:showBubbleSize val="0"/>
        </c:dLbls>
        <c:gapWidth val="150"/>
        <c:axId val="320504304"/>
        <c:axId val="320504864"/>
      </c:barChart>
      <c:catAx>
        <c:axId val="320504304"/>
        <c:scaling>
          <c:orientation val="minMax"/>
        </c:scaling>
        <c:delete val="0"/>
        <c:axPos val="b"/>
        <c:majorGridlines>
          <c:spPr>
            <a:ln>
              <a:solidFill>
                <a:schemeClr val="tx2">
                  <a:lumMod val="20000"/>
                  <a:lumOff val="80000"/>
                </a:schemeClr>
              </a:solidFill>
            </a:ln>
          </c:spPr>
        </c:majorGridlines>
        <c:numFmt formatCode="General" sourceLinked="0"/>
        <c:majorTickMark val="out"/>
        <c:minorTickMark val="none"/>
        <c:tickLblPos val="nextTo"/>
        <c:txPr>
          <a:bodyPr rot="-5400000" vert="horz"/>
          <a:lstStyle/>
          <a:p>
            <a:pPr>
              <a:defRPr sz="1400"/>
            </a:pPr>
            <a:endParaRPr lang="tr-TR"/>
          </a:p>
        </c:txPr>
        <c:crossAx val="320504864"/>
        <c:crosses val="autoZero"/>
        <c:auto val="1"/>
        <c:lblAlgn val="ctr"/>
        <c:lblOffset val="100"/>
        <c:noMultiLvlLbl val="0"/>
      </c:catAx>
      <c:valAx>
        <c:axId val="320504864"/>
        <c:scaling>
          <c:orientation val="minMax"/>
          <c:max val="2000"/>
        </c:scaling>
        <c:delete val="0"/>
        <c:axPos val="l"/>
        <c:majorGridlines>
          <c:spPr>
            <a:ln>
              <a:solidFill>
                <a:schemeClr val="accent1">
                  <a:lumMod val="20000"/>
                  <a:lumOff val="80000"/>
                </a:schemeClr>
              </a:solidFill>
            </a:ln>
          </c:spPr>
        </c:majorGridlines>
        <c:numFmt formatCode="#,##0" sourceLinked="0"/>
        <c:majorTickMark val="out"/>
        <c:minorTickMark val="none"/>
        <c:tickLblPos val="nextTo"/>
        <c:txPr>
          <a:bodyPr/>
          <a:lstStyle/>
          <a:p>
            <a:pPr>
              <a:defRPr sz="1400"/>
            </a:pPr>
            <a:endParaRPr lang="tr-TR"/>
          </a:p>
        </c:txPr>
        <c:crossAx val="320504304"/>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tr-TR" sz="1800" b="1" i="0" baseline="0">
                <a:effectLst/>
              </a:rPr>
              <a:t>2.4.2.Özel Sektör Tarafından İnşa Edilen Hidroelektrik Santraller,  Ortalama Enerji Üretimi (GWh/Yıl), 1924-2018</a:t>
            </a:r>
            <a:endParaRPr lang="tr-TR">
              <a:effectLst/>
            </a:endParaRPr>
          </a:p>
        </c:rich>
      </c:tx>
      <c:overlay val="0"/>
    </c:title>
    <c:autoTitleDeleted val="0"/>
    <c:plotArea>
      <c:layout>
        <c:manualLayout>
          <c:layoutTarget val="inner"/>
          <c:xMode val="edge"/>
          <c:yMode val="edge"/>
          <c:x val="2.914582369815406E-2"/>
          <c:y val="0.15034874169470369"/>
          <c:w val="0.96254425242657804"/>
          <c:h val="0.63687544161387"/>
        </c:manualLayout>
      </c:layout>
      <c:barChart>
        <c:barDir val="col"/>
        <c:grouping val="clustered"/>
        <c:varyColors val="0"/>
        <c:ser>
          <c:idx val="0"/>
          <c:order val="0"/>
          <c:invertIfNegative val="0"/>
          <c:dLbls>
            <c:spPr>
              <a:noFill/>
              <a:ln>
                <a:noFill/>
              </a:ln>
              <a:effectLst/>
            </c:spPr>
            <c:txPr>
              <a:bodyPr rot="-5400000" vert="horz"/>
              <a:lstStyle/>
              <a:p>
                <a:pPr>
                  <a:defRPr sz="1400" b="1">
                    <a:solidFill>
                      <a:schemeClr val="accent1">
                        <a:lumMod val="75000"/>
                      </a:schemeClr>
                    </a:solidFill>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Sayfa1!$M$2:$M$67</c:f>
              <c:strCache>
                <c:ptCount val="66"/>
                <c:pt idx="0">
                  <c:v>Balıkesir</c:v>
                </c:pt>
                <c:pt idx="1">
                  <c:v>Çanakkale</c:v>
                </c:pt>
                <c:pt idx="2">
                  <c:v>Aydın</c:v>
                </c:pt>
                <c:pt idx="3">
                  <c:v>Denizli</c:v>
                </c:pt>
                <c:pt idx="4">
                  <c:v>Muğla</c:v>
                </c:pt>
                <c:pt idx="5">
                  <c:v>Afyonkarahisar</c:v>
                </c:pt>
                <c:pt idx="6">
                  <c:v>Kütahya</c:v>
                </c:pt>
                <c:pt idx="7">
                  <c:v>Bursa</c:v>
                </c:pt>
                <c:pt idx="8">
                  <c:v>Eskişehir</c:v>
                </c:pt>
                <c:pt idx="9">
                  <c:v>Bilecik</c:v>
                </c:pt>
                <c:pt idx="10">
                  <c:v>Kocaeli</c:v>
                </c:pt>
                <c:pt idx="11">
                  <c:v>Sakarya</c:v>
                </c:pt>
                <c:pt idx="12">
                  <c:v>Düzce</c:v>
                </c:pt>
                <c:pt idx="13">
                  <c:v>Bolu</c:v>
                </c:pt>
                <c:pt idx="14">
                  <c:v>Ankara</c:v>
                </c:pt>
                <c:pt idx="15">
                  <c:v>Konya</c:v>
                </c:pt>
                <c:pt idx="16">
                  <c:v>Karaman</c:v>
                </c:pt>
                <c:pt idx="17">
                  <c:v>Antalya</c:v>
                </c:pt>
                <c:pt idx="18">
                  <c:v>Isparta</c:v>
                </c:pt>
                <c:pt idx="19">
                  <c:v>Adana</c:v>
                </c:pt>
                <c:pt idx="20">
                  <c:v>Mersin</c:v>
                </c:pt>
                <c:pt idx="21">
                  <c:v>Hatay</c:v>
                </c:pt>
                <c:pt idx="22">
                  <c:v>Kahramanmaraş</c:v>
                </c:pt>
                <c:pt idx="23">
                  <c:v>Osmaniye</c:v>
                </c:pt>
                <c:pt idx="24">
                  <c:v>Kırıkkale</c:v>
                </c:pt>
                <c:pt idx="25">
                  <c:v>Niğde</c:v>
                </c:pt>
                <c:pt idx="26">
                  <c:v>Nevşehir</c:v>
                </c:pt>
                <c:pt idx="27">
                  <c:v>Kayseri</c:v>
                </c:pt>
                <c:pt idx="28">
                  <c:v>Sivas</c:v>
                </c:pt>
                <c:pt idx="29">
                  <c:v>Yozgat</c:v>
                </c:pt>
                <c:pt idx="30">
                  <c:v>Zonguldak</c:v>
                </c:pt>
                <c:pt idx="31">
                  <c:v>Karabük</c:v>
                </c:pt>
                <c:pt idx="32">
                  <c:v>Bartın</c:v>
                </c:pt>
                <c:pt idx="33">
                  <c:v>Kastamonu</c:v>
                </c:pt>
                <c:pt idx="34">
                  <c:v>Çankırı</c:v>
                </c:pt>
                <c:pt idx="35">
                  <c:v>Sinop</c:v>
                </c:pt>
                <c:pt idx="36">
                  <c:v>Samsun</c:v>
                </c:pt>
                <c:pt idx="37">
                  <c:v>Tokat</c:v>
                </c:pt>
                <c:pt idx="38">
                  <c:v>Çorum</c:v>
                </c:pt>
                <c:pt idx="39">
                  <c:v>Amasya</c:v>
                </c:pt>
                <c:pt idx="40">
                  <c:v>Trabzon</c:v>
                </c:pt>
                <c:pt idx="41">
                  <c:v>Ordu</c:v>
                </c:pt>
                <c:pt idx="42">
                  <c:v>Giresun</c:v>
                </c:pt>
                <c:pt idx="43">
                  <c:v>Rize</c:v>
                </c:pt>
                <c:pt idx="44">
                  <c:v>Artvin</c:v>
                </c:pt>
                <c:pt idx="45">
                  <c:v>Gümüşhane</c:v>
                </c:pt>
                <c:pt idx="46">
                  <c:v>Erzurum</c:v>
                </c:pt>
                <c:pt idx="47">
                  <c:v>Erzincan</c:v>
                </c:pt>
                <c:pt idx="48">
                  <c:v>Bayburt</c:v>
                </c:pt>
                <c:pt idx="49">
                  <c:v>Kars</c:v>
                </c:pt>
                <c:pt idx="50">
                  <c:v>Iğdır</c:v>
                </c:pt>
                <c:pt idx="51">
                  <c:v>Ardahan</c:v>
                </c:pt>
                <c:pt idx="52">
                  <c:v>Malatya</c:v>
                </c:pt>
                <c:pt idx="53">
                  <c:v>Elazığ</c:v>
                </c:pt>
                <c:pt idx="54">
                  <c:v>Bingöl</c:v>
                </c:pt>
                <c:pt idx="55">
                  <c:v>Tunceli</c:v>
                </c:pt>
                <c:pt idx="56">
                  <c:v>Van</c:v>
                </c:pt>
                <c:pt idx="57">
                  <c:v>Muş</c:v>
                </c:pt>
                <c:pt idx="58">
                  <c:v>Bitlis</c:v>
                </c:pt>
                <c:pt idx="59">
                  <c:v>Hakkari</c:v>
                </c:pt>
                <c:pt idx="60">
                  <c:v>Gaziantep</c:v>
                </c:pt>
                <c:pt idx="61">
                  <c:v>Adıyaman</c:v>
                </c:pt>
                <c:pt idx="62">
                  <c:v>Şanlıurfa</c:v>
                </c:pt>
                <c:pt idx="63">
                  <c:v>Diyarbakır</c:v>
                </c:pt>
                <c:pt idx="64">
                  <c:v>Batman</c:v>
                </c:pt>
                <c:pt idx="65">
                  <c:v>Siirt</c:v>
                </c:pt>
              </c:strCache>
            </c:strRef>
          </c:cat>
          <c:val>
            <c:numRef>
              <c:f>Sayfa1!$N$2:$N$67</c:f>
              <c:numCache>
                <c:formatCode>General</c:formatCode>
                <c:ptCount val="66"/>
                <c:pt idx="0">
                  <c:v>20.66</c:v>
                </c:pt>
                <c:pt idx="1">
                  <c:v>56.625</c:v>
                </c:pt>
                <c:pt idx="2">
                  <c:v>163.34999999999997</c:v>
                </c:pt>
                <c:pt idx="3">
                  <c:v>384.07299999999998</c:v>
                </c:pt>
                <c:pt idx="4">
                  <c:v>818.82</c:v>
                </c:pt>
                <c:pt idx="5">
                  <c:v>16.254999999999999</c:v>
                </c:pt>
                <c:pt idx="6">
                  <c:v>67.915999999999997</c:v>
                </c:pt>
                <c:pt idx="7">
                  <c:v>668.54000000000008</c:v>
                </c:pt>
                <c:pt idx="8">
                  <c:v>654.48</c:v>
                </c:pt>
                <c:pt idx="9">
                  <c:v>122.11</c:v>
                </c:pt>
                <c:pt idx="10">
                  <c:v>1.44</c:v>
                </c:pt>
                <c:pt idx="11">
                  <c:v>277.39</c:v>
                </c:pt>
                <c:pt idx="12">
                  <c:v>301.99800000000005</c:v>
                </c:pt>
                <c:pt idx="13">
                  <c:v>388.31</c:v>
                </c:pt>
                <c:pt idx="14">
                  <c:v>171</c:v>
                </c:pt>
                <c:pt idx="15">
                  <c:v>86.4</c:v>
                </c:pt>
                <c:pt idx="16">
                  <c:v>777.90000000000009</c:v>
                </c:pt>
                <c:pt idx="17">
                  <c:v>1258.1959999999999</c:v>
                </c:pt>
                <c:pt idx="18">
                  <c:v>471.36</c:v>
                </c:pt>
                <c:pt idx="19">
                  <c:v>6013.1410000000005</c:v>
                </c:pt>
                <c:pt idx="20">
                  <c:v>1634.8579999999999</c:v>
                </c:pt>
                <c:pt idx="21">
                  <c:v>36.67</c:v>
                </c:pt>
                <c:pt idx="22">
                  <c:v>3030.451</c:v>
                </c:pt>
                <c:pt idx="23">
                  <c:v>2173.42</c:v>
                </c:pt>
                <c:pt idx="24">
                  <c:v>178.36</c:v>
                </c:pt>
                <c:pt idx="25">
                  <c:v>0.6</c:v>
                </c:pt>
                <c:pt idx="26">
                  <c:v>359.57</c:v>
                </c:pt>
                <c:pt idx="27">
                  <c:v>1144.8100000000002</c:v>
                </c:pt>
                <c:pt idx="28">
                  <c:v>1037.213</c:v>
                </c:pt>
                <c:pt idx="29">
                  <c:v>13.2</c:v>
                </c:pt>
                <c:pt idx="30">
                  <c:v>181.42000000000002</c:v>
                </c:pt>
                <c:pt idx="31">
                  <c:v>250.43</c:v>
                </c:pt>
                <c:pt idx="32">
                  <c:v>80.180000000000007</c:v>
                </c:pt>
                <c:pt idx="33">
                  <c:v>282.59999999999997</c:v>
                </c:pt>
                <c:pt idx="34">
                  <c:v>5</c:v>
                </c:pt>
                <c:pt idx="35">
                  <c:v>1603.94</c:v>
                </c:pt>
                <c:pt idx="36">
                  <c:v>171.03800000000001</c:v>
                </c:pt>
                <c:pt idx="37">
                  <c:v>1901.5060000000001</c:v>
                </c:pt>
                <c:pt idx="38">
                  <c:v>764.06</c:v>
                </c:pt>
                <c:pt idx="39">
                  <c:v>573.1049999999999</c:v>
                </c:pt>
                <c:pt idx="40">
                  <c:v>1971.174</c:v>
                </c:pt>
                <c:pt idx="41">
                  <c:v>1358.6039999999998</c:v>
                </c:pt>
                <c:pt idx="42">
                  <c:v>3402.6020000000008</c:v>
                </c:pt>
                <c:pt idx="43">
                  <c:v>1333.4</c:v>
                </c:pt>
                <c:pt idx="44">
                  <c:v>2072.6109999999999</c:v>
                </c:pt>
                <c:pt idx="45">
                  <c:v>711.57</c:v>
                </c:pt>
                <c:pt idx="46">
                  <c:v>2546.4180000000001</c:v>
                </c:pt>
                <c:pt idx="47">
                  <c:v>950.47499999999991</c:v>
                </c:pt>
                <c:pt idx="48">
                  <c:v>94.55</c:v>
                </c:pt>
                <c:pt idx="49">
                  <c:v>474.21799999999996</c:v>
                </c:pt>
                <c:pt idx="50">
                  <c:v>75.88</c:v>
                </c:pt>
                <c:pt idx="51">
                  <c:v>666.71</c:v>
                </c:pt>
                <c:pt idx="52">
                  <c:v>268.54500000000002</c:v>
                </c:pt>
                <c:pt idx="53">
                  <c:v>2383.19</c:v>
                </c:pt>
                <c:pt idx="54">
                  <c:v>1655.69</c:v>
                </c:pt>
                <c:pt idx="55">
                  <c:v>338.75</c:v>
                </c:pt>
                <c:pt idx="56">
                  <c:v>179.16</c:v>
                </c:pt>
                <c:pt idx="57">
                  <c:v>40.93</c:v>
                </c:pt>
                <c:pt idx="58">
                  <c:v>97.304000000000002</c:v>
                </c:pt>
                <c:pt idx="59">
                  <c:v>160.41800000000001</c:v>
                </c:pt>
                <c:pt idx="60">
                  <c:v>11.46</c:v>
                </c:pt>
                <c:pt idx="61">
                  <c:v>849.16000000000008</c:v>
                </c:pt>
                <c:pt idx="62">
                  <c:v>2500</c:v>
                </c:pt>
                <c:pt idx="63">
                  <c:v>150.095</c:v>
                </c:pt>
                <c:pt idx="64">
                  <c:v>225.34</c:v>
                </c:pt>
                <c:pt idx="65">
                  <c:v>1097.3000000000002</c:v>
                </c:pt>
              </c:numCache>
            </c:numRef>
          </c:val>
          <c:extLst>
            <c:ext xmlns:c16="http://schemas.microsoft.com/office/drawing/2014/chart" uri="{C3380CC4-5D6E-409C-BE32-E72D297353CC}">
              <c16:uniqueId val="{00000000-9F1C-4627-9B84-91048BB15328}"/>
            </c:ext>
          </c:extLst>
        </c:ser>
        <c:dLbls>
          <c:showLegendKey val="0"/>
          <c:showVal val="0"/>
          <c:showCatName val="0"/>
          <c:showSerName val="0"/>
          <c:showPercent val="0"/>
          <c:showBubbleSize val="0"/>
        </c:dLbls>
        <c:gapWidth val="150"/>
        <c:axId val="320555072"/>
        <c:axId val="320555632"/>
      </c:barChart>
      <c:catAx>
        <c:axId val="320555072"/>
        <c:scaling>
          <c:orientation val="minMax"/>
        </c:scaling>
        <c:delete val="0"/>
        <c:axPos val="b"/>
        <c:majorGridlines>
          <c:spPr>
            <a:ln>
              <a:solidFill>
                <a:schemeClr val="tx2">
                  <a:lumMod val="20000"/>
                  <a:lumOff val="80000"/>
                </a:schemeClr>
              </a:solidFill>
            </a:ln>
          </c:spPr>
        </c:majorGridlines>
        <c:numFmt formatCode="General" sourceLinked="0"/>
        <c:majorTickMark val="out"/>
        <c:minorTickMark val="none"/>
        <c:tickLblPos val="nextTo"/>
        <c:txPr>
          <a:bodyPr rot="-5400000" vert="horz"/>
          <a:lstStyle/>
          <a:p>
            <a:pPr>
              <a:defRPr sz="1400"/>
            </a:pPr>
            <a:endParaRPr lang="tr-TR"/>
          </a:p>
        </c:txPr>
        <c:crossAx val="320555632"/>
        <c:crosses val="autoZero"/>
        <c:auto val="1"/>
        <c:lblAlgn val="ctr"/>
        <c:lblOffset val="100"/>
        <c:noMultiLvlLbl val="0"/>
      </c:catAx>
      <c:valAx>
        <c:axId val="320555632"/>
        <c:scaling>
          <c:orientation val="minMax"/>
        </c:scaling>
        <c:delete val="0"/>
        <c:axPos val="l"/>
        <c:majorGridlines>
          <c:spPr>
            <a:ln>
              <a:solidFill>
                <a:schemeClr val="accent1">
                  <a:lumMod val="20000"/>
                  <a:lumOff val="80000"/>
                </a:schemeClr>
              </a:solidFill>
            </a:ln>
          </c:spPr>
        </c:majorGridlines>
        <c:numFmt formatCode="#,##0" sourceLinked="0"/>
        <c:majorTickMark val="out"/>
        <c:minorTickMark val="none"/>
        <c:tickLblPos val="nextTo"/>
        <c:txPr>
          <a:bodyPr/>
          <a:lstStyle/>
          <a:p>
            <a:pPr>
              <a:defRPr sz="1400"/>
            </a:pPr>
            <a:endParaRPr lang="tr-TR"/>
          </a:p>
        </c:txPr>
        <c:crossAx val="320555072"/>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n-US" sz="1800" b="1" i="0" baseline="0">
                <a:effectLst/>
              </a:rPr>
              <a:t>2.4.</a:t>
            </a:r>
            <a:r>
              <a:rPr lang="tr-TR" sz="1800" b="1" i="0" baseline="0">
                <a:effectLst/>
              </a:rPr>
              <a:t>2</a:t>
            </a:r>
            <a:r>
              <a:rPr lang="en-US" sz="1800" b="1" i="0" baseline="0">
                <a:effectLst/>
              </a:rPr>
              <a:t>.İl Bazında Özel Sektör Tarafından İnşa Edilen Hidroelektrik Santraller</a:t>
            </a:r>
            <a:r>
              <a:rPr lang="tr-TR" sz="1800" b="1" i="0" baseline="0">
                <a:effectLst/>
              </a:rPr>
              <a:t> (adet)</a:t>
            </a:r>
            <a:r>
              <a:rPr lang="en-US" sz="1800" b="1" i="0" baseline="0">
                <a:effectLst/>
              </a:rPr>
              <a:t>, 1924-201</a:t>
            </a:r>
            <a:r>
              <a:rPr lang="tr-TR" sz="1800" b="1" i="0" baseline="0">
                <a:effectLst/>
              </a:rPr>
              <a:t>8</a:t>
            </a:r>
            <a:endParaRPr lang="tr-TR">
              <a:effectLst/>
            </a:endParaRPr>
          </a:p>
        </c:rich>
      </c:tx>
      <c:overlay val="0"/>
    </c:title>
    <c:autoTitleDeleted val="0"/>
    <c:plotArea>
      <c:layout>
        <c:manualLayout>
          <c:layoutTarget val="inner"/>
          <c:xMode val="edge"/>
          <c:yMode val="edge"/>
          <c:x val="2.6209135894271266E-2"/>
          <c:y val="0.13362290333151636"/>
          <c:w val="0.96266636873935574"/>
          <c:h val="0.66274705342087648"/>
        </c:manualLayout>
      </c:layout>
      <c:barChart>
        <c:barDir val="col"/>
        <c:grouping val="clustered"/>
        <c:varyColors val="0"/>
        <c:ser>
          <c:idx val="0"/>
          <c:order val="0"/>
          <c:invertIfNegative val="0"/>
          <c:dLbls>
            <c:spPr>
              <a:noFill/>
              <a:ln>
                <a:noFill/>
              </a:ln>
              <a:effectLst/>
            </c:spPr>
            <c:txPr>
              <a:bodyPr/>
              <a:lstStyle/>
              <a:p>
                <a:pPr>
                  <a:defRPr sz="1400" b="1">
                    <a:solidFill>
                      <a:schemeClr val="accent1">
                        <a:lumMod val="75000"/>
                      </a:schemeClr>
                    </a:solidFill>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Sayfa1!$J$2:$J$67</c:f>
              <c:strCache>
                <c:ptCount val="66"/>
                <c:pt idx="0">
                  <c:v>Balıkesir</c:v>
                </c:pt>
                <c:pt idx="1">
                  <c:v>Çanakkale</c:v>
                </c:pt>
                <c:pt idx="2">
                  <c:v>Aydın</c:v>
                </c:pt>
                <c:pt idx="3">
                  <c:v>Denizli</c:v>
                </c:pt>
                <c:pt idx="4">
                  <c:v>Muğla</c:v>
                </c:pt>
                <c:pt idx="5">
                  <c:v>Afyonkarahisar</c:v>
                </c:pt>
                <c:pt idx="6">
                  <c:v>Kütahya</c:v>
                </c:pt>
                <c:pt idx="7">
                  <c:v>Bursa</c:v>
                </c:pt>
                <c:pt idx="8">
                  <c:v>Eskişehir</c:v>
                </c:pt>
                <c:pt idx="9">
                  <c:v>Bilecik</c:v>
                </c:pt>
                <c:pt idx="10">
                  <c:v>Kocaeli</c:v>
                </c:pt>
                <c:pt idx="11">
                  <c:v>Sakarya</c:v>
                </c:pt>
                <c:pt idx="12">
                  <c:v>Düzce</c:v>
                </c:pt>
                <c:pt idx="13">
                  <c:v>Bolu</c:v>
                </c:pt>
                <c:pt idx="14">
                  <c:v>Ankara</c:v>
                </c:pt>
                <c:pt idx="15">
                  <c:v>Konya</c:v>
                </c:pt>
                <c:pt idx="16">
                  <c:v>Karaman</c:v>
                </c:pt>
                <c:pt idx="17">
                  <c:v>Antalya</c:v>
                </c:pt>
                <c:pt idx="18">
                  <c:v>Isparta</c:v>
                </c:pt>
                <c:pt idx="19">
                  <c:v>Adana</c:v>
                </c:pt>
                <c:pt idx="20">
                  <c:v>Mersin</c:v>
                </c:pt>
                <c:pt idx="21">
                  <c:v>Hatay</c:v>
                </c:pt>
                <c:pt idx="22">
                  <c:v>Kahramanmaraş</c:v>
                </c:pt>
                <c:pt idx="23">
                  <c:v>Osmaniye</c:v>
                </c:pt>
                <c:pt idx="24">
                  <c:v>Kırıkkale</c:v>
                </c:pt>
                <c:pt idx="25">
                  <c:v>Niğde</c:v>
                </c:pt>
                <c:pt idx="26">
                  <c:v>Nevşehir</c:v>
                </c:pt>
                <c:pt idx="27">
                  <c:v>Kayseri</c:v>
                </c:pt>
                <c:pt idx="28">
                  <c:v>Sivas</c:v>
                </c:pt>
                <c:pt idx="29">
                  <c:v>Yozgat</c:v>
                </c:pt>
                <c:pt idx="30">
                  <c:v>Zonguldak</c:v>
                </c:pt>
                <c:pt idx="31">
                  <c:v>Karabük</c:v>
                </c:pt>
                <c:pt idx="32">
                  <c:v>Bartın</c:v>
                </c:pt>
                <c:pt idx="33">
                  <c:v>Kastamonu</c:v>
                </c:pt>
                <c:pt idx="34">
                  <c:v>Çankırı</c:v>
                </c:pt>
                <c:pt idx="35">
                  <c:v>Sinop</c:v>
                </c:pt>
                <c:pt idx="36">
                  <c:v>Samsun</c:v>
                </c:pt>
                <c:pt idx="37">
                  <c:v>Tokat</c:v>
                </c:pt>
                <c:pt idx="38">
                  <c:v>Çorum</c:v>
                </c:pt>
                <c:pt idx="39">
                  <c:v>Amasya</c:v>
                </c:pt>
                <c:pt idx="40">
                  <c:v>Trabzon</c:v>
                </c:pt>
                <c:pt idx="41">
                  <c:v>Ordu</c:v>
                </c:pt>
                <c:pt idx="42">
                  <c:v>Giresun</c:v>
                </c:pt>
                <c:pt idx="43">
                  <c:v>Rize</c:v>
                </c:pt>
                <c:pt idx="44">
                  <c:v>Artvin</c:v>
                </c:pt>
                <c:pt idx="45">
                  <c:v>Gümüşhane</c:v>
                </c:pt>
                <c:pt idx="46">
                  <c:v>Erzurum</c:v>
                </c:pt>
                <c:pt idx="47">
                  <c:v>Erzincan</c:v>
                </c:pt>
                <c:pt idx="48">
                  <c:v>Bayburt</c:v>
                </c:pt>
                <c:pt idx="49">
                  <c:v>Kars</c:v>
                </c:pt>
                <c:pt idx="50">
                  <c:v>Iğdır</c:v>
                </c:pt>
                <c:pt idx="51">
                  <c:v>Ardahan</c:v>
                </c:pt>
                <c:pt idx="52">
                  <c:v>Malatya</c:v>
                </c:pt>
                <c:pt idx="53">
                  <c:v>Elazığ</c:v>
                </c:pt>
                <c:pt idx="54">
                  <c:v>Bingöl</c:v>
                </c:pt>
                <c:pt idx="55">
                  <c:v>Tunceli</c:v>
                </c:pt>
                <c:pt idx="56">
                  <c:v>Van</c:v>
                </c:pt>
                <c:pt idx="57">
                  <c:v>Muş</c:v>
                </c:pt>
                <c:pt idx="58">
                  <c:v>Bitlis</c:v>
                </c:pt>
                <c:pt idx="59">
                  <c:v>Hakkari</c:v>
                </c:pt>
                <c:pt idx="60">
                  <c:v>Gaziantep</c:v>
                </c:pt>
                <c:pt idx="61">
                  <c:v>Adıyaman</c:v>
                </c:pt>
                <c:pt idx="62">
                  <c:v>Şanlıurfa</c:v>
                </c:pt>
                <c:pt idx="63">
                  <c:v>Diyarbakır</c:v>
                </c:pt>
                <c:pt idx="64">
                  <c:v>Batman</c:v>
                </c:pt>
                <c:pt idx="65">
                  <c:v>Siirt</c:v>
                </c:pt>
              </c:strCache>
            </c:strRef>
          </c:cat>
          <c:val>
            <c:numRef>
              <c:f>Sayfa1!$L$2:$L$67</c:f>
              <c:numCache>
                <c:formatCode>General</c:formatCode>
                <c:ptCount val="66"/>
                <c:pt idx="0">
                  <c:v>1</c:v>
                </c:pt>
                <c:pt idx="1">
                  <c:v>2</c:v>
                </c:pt>
                <c:pt idx="2">
                  <c:v>4</c:v>
                </c:pt>
                <c:pt idx="3">
                  <c:v>13</c:v>
                </c:pt>
                <c:pt idx="4">
                  <c:v>15</c:v>
                </c:pt>
                <c:pt idx="5">
                  <c:v>1</c:v>
                </c:pt>
                <c:pt idx="6">
                  <c:v>3</c:v>
                </c:pt>
                <c:pt idx="7">
                  <c:v>13</c:v>
                </c:pt>
                <c:pt idx="8">
                  <c:v>2</c:v>
                </c:pt>
                <c:pt idx="9">
                  <c:v>3</c:v>
                </c:pt>
                <c:pt idx="10">
                  <c:v>1</c:v>
                </c:pt>
                <c:pt idx="11">
                  <c:v>5</c:v>
                </c:pt>
                <c:pt idx="12">
                  <c:v>7</c:v>
                </c:pt>
                <c:pt idx="13">
                  <c:v>8</c:v>
                </c:pt>
                <c:pt idx="14">
                  <c:v>2</c:v>
                </c:pt>
                <c:pt idx="15">
                  <c:v>5</c:v>
                </c:pt>
                <c:pt idx="16">
                  <c:v>8</c:v>
                </c:pt>
                <c:pt idx="17">
                  <c:v>23</c:v>
                </c:pt>
                <c:pt idx="18">
                  <c:v>10</c:v>
                </c:pt>
                <c:pt idx="19">
                  <c:v>26</c:v>
                </c:pt>
                <c:pt idx="20">
                  <c:v>19</c:v>
                </c:pt>
                <c:pt idx="21">
                  <c:v>2</c:v>
                </c:pt>
                <c:pt idx="22">
                  <c:v>37</c:v>
                </c:pt>
                <c:pt idx="23">
                  <c:v>14</c:v>
                </c:pt>
                <c:pt idx="24">
                  <c:v>2</c:v>
                </c:pt>
                <c:pt idx="25">
                  <c:v>1</c:v>
                </c:pt>
                <c:pt idx="26">
                  <c:v>5</c:v>
                </c:pt>
                <c:pt idx="27">
                  <c:v>11</c:v>
                </c:pt>
                <c:pt idx="28">
                  <c:v>23</c:v>
                </c:pt>
                <c:pt idx="29">
                  <c:v>1</c:v>
                </c:pt>
                <c:pt idx="30">
                  <c:v>3</c:v>
                </c:pt>
                <c:pt idx="31">
                  <c:v>3</c:v>
                </c:pt>
                <c:pt idx="32">
                  <c:v>2</c:v>
                </c:pt>
                <c:pt idx="33">
                  <c:v>10</c:v>
                </c:pt>
                <c:pt idx="34">
                  <c:v>1</c:v>
                </c:pt>
                <c:pt idx="35">
                  <c:v>5</c:v>
                </c:pt>
                <c:pt idx="36">
                  <c:v>4</c:v>
                </c:pt>
                <c:pt idx="37">
                  <c:v>14</c:v>
                </c:pt>
                <c:pt idx="38">
                  <c:v>4</c:v>
                </c:pt>
                <c:pt idx="39">
                  <c:v>12</c:v>
                </c:pt>
                <c:pt idx="40">
                  <c:v>46</c:v>
                </c:pt>
                <c:pt idx="41">
                  <c:v>13</c:v>
                </c:pt>
                <c:pt idx="42">
                  <c:v>39</c:v>
                </c:pt>
                <c:pt idx="43">
                  <c:v>14</c:v>
                </c:pt>
                <c:pt idx="44">
                  <c:v>25</c:v>
                </c:pt>
                <c:pt idx="45">
                  <c:v>8</c:v>
                </c:pt>
                <c:pt idx="46">
                  <c:v>27</c:v>
                </c:pt>
                <c:pt idx="47">
                  <c:v>12</c:v>
                </c:pt>
                <c:pt idx="48">
                  <c:v>3</c:v>
                </c:pt>
                <c:pt idx="49">
                  <c:v>8</c:v>
                </c:pt>
                <c:pt idx="50">
                  <c:v>2</c:v>
                </c:pt>
                <c:pt idx="51">
                  <c:v>5</c:v>
                </c:pt>
                <c:pt idx="52">
                  <c:v>10</c:v>
                </c:pt>
                <c:pt idx="53">
                  <c:v>10</c:v>
                </c:pt>
                <c:pt idx="54">
                  <c:v>4</c:v>
                </c:pt>
                <c:pt idx="55">
                  <c:v>3</c:v>
                </c:pt>
                <c:pt idx="56">
                  <c:v>2</c:v>
                </c:pt>
                <c:pt idx="57">
                  <c:v>4</c:v>
                </c:pt>
                <c:pt idx="58">
                  <c:v>3</c:v>
                </c:pt>
                <c:pt idx="59">
                  <c:v>3</c:v>
                </c:pt>
                <c:pt idx="60">
                  <c:v>2</c:v>
                </c:pt>
                <c:pt idx="61">
                  <c:v>15</c:v>
                </c:pt>
                <c:pt idx="62">
                  <c:v>1</c:v>
                </c:pt>
                <c:pt idx="63">
                  <c:v>3</c:v>
                </c:pt>
                <c:pt idx="64">
                  <c:v>1</c:v>
                </c:pt>
                <c:pt idx="65">
                  <c:v>4</c:v>
                </c:pt>
              </c:numCache>
            </c:numRef>
          </c:val>
          <c:extLst>
            <c:ext xmlns:c16="http://schemas.microsoft.com/office/drawing/2014/chart" uri="{C3380CC4-5D6E-409C-BE32-E72D297353CC}">
              <c16:uniqueId val="{00000000-912C-46C4-BD75-F8FFC0C924A8}"/>
            </c:ext>
          </c:extLst>
        </c:ser>
        <c:dLbls>
          <c:showLegendKey val="0"/>
          <c:showVal val="0"/>
          <c:showCatName val="0"/>
          <c:showSerName val="0"/>
          <c:showPercent val="0"/>
          <c:showBubbleSize val="0"/>
        </c:dLbls>
        <c:gapWidth val="110"/>
        <c:overlap val="-9"/>
        <c:axId val="324145328"/>
        <c:axId val="324145888"/>
      </c:barChart>
      <c:catAx>
        <c:axId val="324145328"/>
        <c:scaling>
          <c:orientation val="minMax"/>
        </c:scaling>
        <c:delete val="0"/>
        <c:axPos val="b"/>
        <c:majorGridlines>
          <c:spPr>
            <a:ln>
              <a:solidFill>
                <a:schemeClr val="accent1">
                  <a:lumMod val="20000"/>
                  <a:lumOff val="80000"/>
                </a:schemeClr>
              </a:solidFill>
            </a:ln>
          </c:spPr>
        </c:majorGridlines>
        <c:numFmt formatCode="General" sourceLinked="0"/>
        <c:majorTickMark val="none"/>
        <c:minorTickMark val="none"/>
        <c:tickLblPos val="nextTo"/>
        <c:txPr>
          <a:bodyPr rot="-5400000" vert="horz"/>
          <a:lstStyle/>
          <a:p>
            <a:pPr>
              <a:defRPr sz="1400"/>
            </a:pPr>
            <a:endParaRPr lang="tr-TR"/>
          </a:p>
        </c:txPr>
        <c:crossAx val="324145888"/>
        <c:crosses val="autoZero"/>
        <c:auto val="1"/>
        <c:lblAlgn val="ctr"/>
        <c:lblOffset val="100"/>
        <c:noMultiLvlLbl val="0"/>
      </c:catAx>
      <c:valAx>
        <c:axId val="324145888"/>
        <c:scaling>
          <c:orientation val="minMax"/>
          <c:max val="50"/>
        </c:scaling>
        <c:delete val="0"/>
        <c:axPos val="l"/>
        <c:majorGridlines>
          <c:spPr>
            <a:ln>
              <a:solidFill>
                <a:schemeClr val="accent1">
                  <a:lumMod val="20000"/>
                  <a:lumOff val="80000"/>
                </a:schemeClr>
              </a:solidFill>
            </a:ln>
          </c:spPr>
        </c:majorGridlines>
        <c:numFmt formatCode="General" sourceLinked="1"/>
        <c:majorTickMark val="none"/>
        <c:minorTickMark val="none"/>
        <c:tickLblPos val="nextTo"/>
        <c:txPr>
          <a:bodyPr/>
          <a:lstStyle/>
          <a:p>
            <a:pPr>
              <a:defRPr sz="1400"/>
            </a:pPr>
            <a:endParaRPr lang="tr-TR"/>
          </a:p>
        </c:txPr>
        <c:crossAx val="324145328"/>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n-US" sz="1800" b="1" i="0" baseline="0">
                <a:effectLst/>
              </a:rPr>
              <a:t>2.4.</a:t>
            </a:r>
            <a:r>
              <a:rPr lang="tr-TR" sz="1800" b="1" i="0" baseline="0">
                <a:effectLst/>
              </a:rPr>
              <a:t>2</a:t>
            </a:r>
            <a:r>
              <a:rPr lang="en-US" sz="1800" b="1" i="0" baseline="0">
                <a:effectLst/>
              </a:rPr>
              <a:t>.</a:t>
            </a:r>
            <a:r>
              <a:rPr lang="tr-TR" sz="1800" b="1" i="0" baseline="0">
                <a:effectLst/>
              </a:rPr>
              <a:t>Yıl</a:t>
            </a:r>
            <a:r>
              <a:rPr lang="en-US" sz="1800" b="1" i="0" baseline="0">
                <a:effectLst/>
              </a:rPr>
              <a:t> Bazında Özel Sektör Tarafından İnşa Edilen Hidroelektrik Santraller</a:t>
            </a:r>
            <a:r>
              <a:rPr lang="tr-TR" sz="1800" b="1" i="0" baseline="0">
                <a:effectLst/>
              </a:rPr>
              <a:t> (adet)</a:t>
            </a:r>
            <a:r>
              <a:rPr lang="en-US" sz="1800" b="1" i="0" baseline="0">
                <a:effectLst/>
              </a:rPr>
              <a:t>, 1924-201</a:t>
            </a:r>
            <a:r>
              <a:rPr lang="tr-TR" sz="1800" b="1" i="0" baseline="0">
                <a:effectLst/>
              </a:rPr>
              <a:t>8</a:t>
            </a:r>
            <a:endParaRPr lang="tr-TR">
              <a:effectLst/>
            </a:endParaRPr>
          </a:p>
        </c:rich>
      </c:tx>
      <c:layout>
        <c:manualLayout>
          <c:xMode val="edge"/>
          <c:yMode val="edge"/>
          <c:x val="0.25615813119836661"/>
          <c:y val="1.5159886820104815E-2"/>
        </c:manualLayout>
      </c:layout>
      <c:overlay val="0"/>
    </c:title>
    <c:autoTitleDeleted val="0"/>
    <c:plotArea>
      <c:layout>
        <c:manualLayout>
          <c:layoutTarget val="inner"/>
          <c:xMode val="edge"/>
          <c:yMode val="edge"/>
          <c:x val="2.4568092594507682E-2"/>
          <c:y val="9.321593796647637E-2"/>
          <c:w val="0.96266636873935574"/>
          <c:h val="0.79505221686664618"/>
        </c:manualLayout>
      </c:layout>
      <c:barChart>
        <c:barDir val="col"/>
        <c:grouping val="clustered"/>
        <c:varyColors val="0"/>
        <c:ser>
          <c:idx val="0"/>
          <c:order val="0"/>
          <c:invertIfNegative val="0"/>
          <c:dLbls>
            <c:spPr>
              <a:noFill/>
              <a:ln>
                <a:noFill/>
              </a:ln>
              <a:effectLst/>
            </c:spPr>
            <c:txPr>
              <a:bodyPr wrap="square" lIns="38100" tIns="19050" rIns="38100" bIns="19050" anchor="ctr">
                <a:spAutoFit/>
              </a:bodyPr>
              <a:lstStyle/>
              <a:p>
                <a:pPr>
                  <a:defRPr sz="1400"/>
                </a:pPr>
                <a:endParaRPr lang="tr-TR"/>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Sayfa1!$P$2:$P$56</c:f>
              <c:numCache>
                <c:formatCode>General</c:formatCode>
                <c:ptCount val="55"/>
                <c:pt idx="0">
                  <c:v>1924</c:v>
                </c:pt>
                <c:pt idx="1">
                  <c:v>1928</c:v>
                </c:pt>
                <c:pt idx="2">
                  <c:v>1929</c:v>
                </c:pt>
                <c:pt idx="3">
                  <c:v>1934</c:v>
                </c:pt>
                <c:pt idx="4">
                  <c:v>1938</c:v>
                </c:pt>
                <c:pt idx="5">
                  <c:v>1948</c:v>
                </c:pt>
                <c:pt idx="6">
                  <c:v>1950</c:v>
                </c:pt>
                <c:pt idx="7">
                  <c:v>1952</c:v>
                </c:pt>
                <c:pt idx="8">
                  <c:v>1953</c:v>
                </c:pt>
                <c:pt idx="9">
                  <c:v>1954</c:v>
                </c:pt>
                <c:pt idx="10">
                  <c:v>1955</c:v>
                </c:pt>
                <c:pt idx="11">
                  <c:v>1956</c:v>
                </c:pt>
                <c:pt idx="12">
                  <c:v>1957</c:v>
                </c:pt>
                <c:pt idx="13">
                  <c:v>1958</c:v>
                </c:pt>
                <c:pt idx="14">
                  <c:v>1959</c:v>
                </c:pt>
                <c:pt idx="15">
                  <c:v>1960</c:v>
                </c:pt>
                <c:pt idx="16">
                  <c:v>1961</c:v>
                </c:pt>
                <c:pt idx="17">
                  <c:v>1962</c:v>
                </c:pt>
                <c:pt idx="18">
                  <c:v>1964</c:v>
                </c:pt>
                <c:pt idx="19">
                  <c:v>1965</c:v>
                </c:pt>
                <c:pt idx="20">
                  <c:v>1967</c:v>
                </c:pt>
                <c:pt idx="21">
                  <c:v>1968</c:v>
                </c:pt>
                <c:pt idx="22">
                  <c:v>1970</c:v>
                </c:pt>
                <c:pt idx="23">
                  <c:v>1971</c:v>
                </c:pt>
                <c:pt idx="24">
                  <c:v>1972</c:v>
                </c:pt>
                <c:pt idx="25">
                  <c:v>1974</c:v>
                </c:pt>
                <c:pt idx="26">
                  <c:v>1984</c:v>
                </c:pt>
                <c:pt idx="27">
                  <c:v>1986</c:v>
                </c:pt>
                <c:pt idx="28">
                  <c:v>1987</c:v>
                </c:pt>
                <c:pt idx="29">
                  <c:v>1989</c:v>
                </c:pt>
                <c:pt idx="30">
                  <c:v>1991</c:v>
                </c:pt>
                <c:pt idx="31">
                  <c:v>1993</c:v>
                </c:pt>
                <c:pt idx="32">
                  <c:v>1996</c:v>
                </c:pt>
                <c:pt idx="33">
                  <c:v>1997</c:v>
                </c:pt>
                <c:pt idx="34">
                  <c:v>1998</c:v>
                </c:pt>
                <c:pt idx="35">
                  <c:v>1999</c:v>
                </c:pt>
                <c:pt idx="36">
                  <c:v>2000</c:v>
                </c:pt>
                <c:pt idx="37">
                  <c:v>2001</c:v>
                </c:pt>
                <c:pt idx="38">
                  <c:v>2002</c:v>
                </c:pt>
                <c:pt idx="39">
                  <c:v>2003</c:v>
                </c:pt>
                <c:pt idx="40">
                  <c:v>2004</c:v>
                </c:pt>
                <c:pt idx="41">
                  <c:v>2005</c:v>
                </c:pt>
                <c:pt idx="42">
                  <c:v>2006</c:v>
                </c:pt>
                <c:pt idx="43">
                  <c:v>2007</c:v>
                </c:pt>
                <c:pt idx="44">
                  <c:v>2008</c:v>
                </c:pt>
                <c:pt idx="45">
                  <c:v>2009</c:v>
                </c:pt>
                <c:pt idx="46">
                  <c:v>2010</c:v>
                </c:pt>
                <c:pt idx="47">
                  <c:v>2011</c:v>
                </c:pt>
                <c:pt idx="48">
                  <c:v>2012</c:v>
                </c:pt>
                <c:pt idx="49">
                  <c:v>2013</c:v>
                </c:pt>
                <c:pt idx="50">
                  <c:v>2014</c:v>
                </c:pt>
                <c:pt idx="51">
                  <c:v>2015</c:v>
                </c:pt>
                <c:pt idx="52">
                  <c:v>2016</c:v>
                </c:pt>
                <c:pt idx="53">
                  <c:v>2017</c:v>
                </c:pt>
                <c:pt idx="54">
                  <c:v>2018</c:v>
                </c:pt>
              </c:numCache>
            </c:numRef>
          </c:cat>
          <c:val>
            <c:numRef>
              <c:f>Sayfa1!$Q$2:$Q$56</c:f>
              <c:numCache>
                <c:formatCode>General</c:formatCode>
                <c:ptCount val="55"/>
                <c:pt idx="0">
                  <c:v>1</c:v>
                </c:pt>
                <c:pt idx="1">
                  <c:v>1</c:v>
                </c:pt>
                <c:pt idx="2">
                  <c:v>1</c:v>
                </c:pt>
                <c:pt idx="3">
                  <c:v>1</c:v>
                </c:pt>
                <c:pt idx="4">
                  <c:v>2</c:v>
                </c:pt>
                <c:pt idx="5">
                  <c:v>1</c:v>
                </c:pt>
                <c:pt idx="6">
                  <c:v>1</c:v>
                </c:pt>
                <c:pt idx="7">
                  <c:v>4</c:v>
                </c:pt>
                <c:pt idx="8">
                  <c:v>2</c:v>
                </c:pt>
                <c:pt idx="9">
                  <c:v>2</c:v>
                </c:pt>
                <c:pt idx="10">
                  <c:v>1</c:v>
                </c:pt>
                <c:pt idx="11">
                  <c:v>4</c:v>
                </c:pt>
                <c:pt idx="12">
                  <c:v>3</c:v>
                </c:pt>
                <c:pt idx="13">
                  <c:v>1</c:v>
                </c:pt>
                <c:pt idx="14">
                  <c:v>1</c:v>
                </c:pt>
                <c:pt idx="15">
                  <c:v>3</c:v>
                </c:pt>
                <c:pt idx="16">
                  <c:v>3</c:v>
                </c:pt>
                <c:pt idx="17">
                  <c:v>1</c:v>
                </c:pt>
                <c:pt idx="18">
                  <c:v>1</c:v>
                </c:pt>
                <c:pt idx="19">
                  <c:v>1</c:v>
                </c:pt>
                <c:pt idx="20">
                  <c:v>4</c:v>
                </c:pt>
                <c:pt idx="21">
                  <c:v>1</c:v>
                </c:pt>
                <c:pt idx="22">
                  <c:v>1</c:v>
                </c:pt>
                <c:pt idx="23">
                  <c:v>2</c:v>
                </c:pt>
                <c:pt idx="24">
                  <c:v>3</c:v>
                </c:pt>
                <c:pt idx="25">
                  <c:v>2</c:v>
                </c:pt>
                <c:pt idx="26">
                  <c:v>1</c:v>
                </c:pt>
                <c:pt idx="27">
                  <c:v>1</c:v>
                </c:pt>
                <c:pt idx="28">
                  <c:v>2</c:v>
                </c:pt>
                <c:pt idx="29">
                  <c:v>1</c:v>
                </c:pt>
                <c:pt idx="30">
                  <c:v>4</c:v>
                </c:pt>
                <c:pt idx="31">
                  <c:v>2</c:v>
                </c:pt>
                <c:pt idx="32">
                  <c:v>1</c:v>
                </c:pt>
                <c:pt idx="33">
                  <c:v>2</c:v>
                </c:pt>
                <c:pt idx="34">
                  <c:v>4</c:v>
                </c:pt>
                <c:pt idx="35">
                  <c:v>3</c:v>
                </c:pt>
                <c:pt idx="36">
                  <c:v>5</c:v>
                </c:pt>
                <c:pt idx="37">
                  <c:v>6</c:v>
                </c:pt>
                <c:pt idx="38">
                  <c:v>4</c:v>
                </c:pt>
                <c:pt idx="39">
                  <c:v>3</c:v>
                </c:pt>
                <c:pt idx="40">
                  <c:v>6</c:v>
                </c:pt>
                <c:pt idx="41">
                  <c:v>3</c:v>
                </c:pt>
                <c:pt idx="42">
                  <c:v>10</c:v>
                </c:pt>
                <c:pt idx="43">
                  <c:v>7</c:v>
                </c:pt>
                <c:pt idx="44">
                  <c:v>16</c:v>
                </c:pt>
                <c:pt idx="45">
                  <c:v>32</c:v>
                </c:pt>
                <c:pt idx="46">
                  <c:v>37</c:v>
                </c:pt>
                <c:pt idx="47">
                  <c:v>48</c:v>
                </c:pt>
                <c:pt idx="48">
                  <c:v>76</c:v>
                </c:pt>
                <c:pt idx="49">
                  <c:v>81</c:v>
                </c:pt>
                <c:pt idx="50">
                  <c:v>51</c:v>
                </c:pt>
                <c:pt idx="51">
                  <c:v>58</c:v>
                </c:pt>
                <c:pt idx="52">
                  <c:v>33</c:v>
                </c:pt>
                <c:pt idx="53">
                  <c:v>25</c:v>
                </c:pt>
                <c:pt idx="54">
                  <c:v>22</c:v>
                </c:pt>
              </c:numCache>
            </c:numRef>
          </c:val>
          <c:extLst>
            <c:ext xmlns:c16="http://schemas.microsoft.com/office/drawing/2014/chart" uri="{C3380CC4-5D6E-409C-BE32-E72D297353CC}">
              <c16:uniqueId val="{00000003-27C7-4A43-8DEE-E81B9C68A191}"/>
            </c:ext>
          </c:extLst>
        </c:ser>
        <c:dLbls>
          <c:showLegendKey val="0"/>
          <c:showVal val="0"/>
          <c:showCatName val="0"/>
          <c:showSerName val="0"/>
          <c:showPercent val="0"/>
          <c:showBubbleSize val="0"/>
        </c:dLbls>
        <c:gapWidth val="30"/>
        <c:overlap val="-9"/>
        <c:axId val="324148128"/>
        <c:axId val="324148688"/>
      </c:barChart>
      <c:catAx>
        <c:axId val="324148128"/>
        <c:scaling>
          <c:orientation val="minMax"/>
        </c:scaling>
        <c:delete val="0"/>
        <c:axPos val="b"/>
        <c:majorGridlines>
          <c:spPr>
            <a:ln w="6350">
              <a:solidFill>
                <a:schemeClr val="accent1">
                  <a:lumMod val="20000"/>
                  <a:lumOff val="80000"/>
                </a:schemeClr>
              </a:solidFill>
            </a:ln>
          </c:spPr>
        </c:majorGridlines>
        <c:numFmt formatCode="General" sourceLinked="0"/>
        <c:majorTickMark val="none"/>
        <c:minorTickMark val="none"/>
        <c:tickLblPos val="nextTo"/>
        <c:txPr>
          <a:bodyPr rot="-5400000" vert="horz"/>
          <a:lstStyle/>
          <a:p>
            <a:pPr>
              <a:defRPr sz="1400"/>
            </a:pPr>
            <a:endParaRPr lang="tr-TR"/>
          </a:p>
        </c:txPr>
        <c:crossAx val="324148688"/>
        <c:crosses val="autoZero"/>
        <c:auto val="1"/>
        <c:lblAlgn val="ctr"/>
        <c:lblOffset val="100"/>
        <c:noMultiLvlLbl val="0"/>
      </c:catAx>
      <c:valAx>
        <c:axId val="324148688"/>
        <c:scaling>
          <c:orientation val="minMax"/>
          <c:max val="90"/>
        </c:scaling>
        <c:delete val="0"/>
        <c:axPos val="l"/>
        <c:majorGridlines>
          <c:spPr>
            <a:ln>
              <a:solidFill>
                <a:schemeClr val="accent1">
                  <a:lumMod val="20000"/>
                  <a:lumOff val="80000"/>
                </a:schemeClr>
              </a:solidFill>
            </a:ln>
          </c:spPr>
        </c:majorGridlines>
        <c:numFmt formatCode="General" sourceLinked="1"/>
        <c:majorTickMark val="none"/>
        <c:minorTickMark val="none"/>
        <c:tickLblPos val="nextTo"/>
        <c:spPr>
          <a:ln w="3175"/>
        </c:spPr>
        <c:txPr>
          <a:bodyPr/>
          <a:lstStyle/>
          <a:p>
            <a:pPr>
              <a:defRPr sz="1400"/>
            </a:pPr>
            <a:endParaRPr lang="tr-TR"/>
          </a:p>
        </c:txPr>
        <c:crossAx val="324148128"/>
        <c:crosses val="autoZero"/>
        <c:crossBetween val="between"/>
        <c:majorUnit val="5"/>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en-US" sz="1800" b="1" i="0" baseline="0">
                <a:effectLst/>
              </a:rPr>
              <a:t>2.4.</a:t>
            </a:r>
            <a:r>
              <a:rPr lang="tr-TR" sz="1800" b="1" i="0" baseline="0">
                <a:effectLst/>
              </a:rPr>
              <a:t>2</a:t>
            </a:r>
            <a:r>
              <a:rPr lang="en-US" sz="1800" b="1" i="0" baseline="0">
                <a:effectLst/>
              </a:rPr>
              <a:t>.</a:t>
            </a:r>
            <a:r>
              <a:rPr lang="tr-TR" sz="1800" b="1" i="0" baseline="0">
                <a:effectLst/>
              </a:rPr>
              <a:t>Yıl</a:t>
            </a:r>
            <a:r>
              <a:rPr lang="en-US" sz="1800" b="1" i="0" baseline="0">
                <a:effectLst/>
              </a:rPr>
              <a:t> Bazında Özel Sektör Tarafından İnşa Edilen Hidroelektrik Santraller</a:t>
            </a:r>
            <a:r>
              <a:rPr lang="tr-TR" sz="1800" b="1" i="0" baseline="0">
                <a:effectLst/>
              </a:rPr>
              <a:t> (adet, birikimli)</a:t>
            </a:r>
            <a:r>
              <a:rPr lang="en-US" sz="1800" b="1" i="0" baseline="0">
                <a:effectLst/>
              </a:rPr>
              <a:t>, 1924-201</a:t>
            </a:r>
            <a:r>
              <a:rPr lang="tr-TR" sz="1800" b="1" i="0" baseline="0">
                <a:effectLst/>
              </a:rPr>
              <a:t>8</a:t>
            </a:r>
            <a:endParaRPr lang="tr-TR">
              <a:effectLst/>
            </a:endParaRPr>
          </a:p>
        </c:rich>
      </c:tx>
      <c:layout>
        <c:manualLayout>
          <c:xMode val="edge"/>
          <c:yMode val="edge"/>
          <c:x val="0.25615813119836661"/>
          <c:y val="1.5159886820104815E-2"/>
        </c:manualLayout>
      </c:layout>
      <c:overlay val="0"/>
    </c:title>
    <c:autoTitleDeleted val="0"/>
    <c:plotArea>
      <c:layout>
        <c:manualLayout>
          <c:layoutTarget val="inner"/>
          <c:xMode val="edge"/>
          <c:yMode val="edge"/>
          <c:x val="2.4568092594507682E-2"/>
          <c:y val="0.13094590979240653"/>
          <c:w val="0.96266636873935574"/>
          <c:h val="0.7184801556932312"/>
        </c:manualLayout>
      </c:layout>
      <c:barChart>
        <c:barDir val="col"/>
        <c:grouping val="clustered"/>
        <c:varyColors val="0"/>
        <c:ser>
          <c:idx val="0"/>
          <c:order val="0"/>
          <c:invertIfNegative val="0"/>
          <c:dLbls>
            <c:spPr>
              <a:noFill/>
              <a:ln>
                <a:noFill/>
              </a:ln>
              <a:effectLst/>
            </c:spPr>
            <c:txPr>
              <a:bodyPr wrap="square" lIns="38100" tIns="19050" rIns="38100" bIns="19050" anchor="ctr">
                <a:spAutoFit/>
              </a:bodyPr>
              <a:lstStyle/>
              <a:p>
                <a:pPr>
                  <a:defRPr sz="1400"/>
                </a:pPr>
                <a:endParaRPr lang="tr-TR"/>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Sayfa1!$S$2:$S$56</c:f>
              <c:numCache>
                <c:formatCode>General</c:formatCode>
                <c:ptCount val="55"/>
                <c:pt idx="0">
                  <c:v>1924</c:v>
                </c:pt>
                <c:pt idx="1">
                  <c:v>1928</c:v>
                </c:pt>
                <c:pt idx="2">
                  <c:v>1929</c:v>
                </c:pt>
                <c:pt idx="3">
                  <c:v>1934</c:v>
                </c:pt>
                <c:pt idx="4">
                  <c:v>1938</c:v>
                </c:pt>
                <c:pt idx="5">
                  <c:v>1948</c:v>
                </c:pt>
                <c:pt idx="6">
                  <c:v>1950</c:v>
                </c:pt>
                <c:pt idx="7">
                  <c:v>1952</c:v>
                </c:pt>
                <c:pt idx="8">
                  <c:v>1953</c:v>
                </c:pt>
                <c:pt idx="9">
                  <c:v>1954</c:v>
                </c:pt>
                <c:pt idx="10">
                  <c:v>1955</c:v>
                </c:pt>
                <c:pt idx="11">
                  <c:v>1956</c:v>
                </c:pt>
                <c:pt idx="12">
                  <c:v>1957</c:v>
                </c:pt>
                <c:pt idx="13">
                  <c:v>1958</c:v>
                </c:pt>
                <c:pt idx="14">
                  <c:v>1959</c:v>
                </c:pt>
                <c:pt idx="15">
                  <c:v>1960</c:v>
                </c:pt>
                <c:pt idx="16">
                  <c:v>1961</c:v>
                </c:pt>
                <c:pt idx="17">
                  <c:v>1962</c:v>
                </c:pt>
                <c:pt idx="18">
                  <c:v>1964</c:v>
                </c:pt>
                <c:pt idx="19">
                  <c:v>1965</c:v>
                </c:pt>
                <c:pt idx="20">
                  <c:v>1967</c:v>
                </c:pt>
                <c:pt idx="21">
                  <c:v>1968</c:v>
                </c:pt>
                <c:pt idx="22">
                  <c:v>1970</c:v>
                </c:pt>
                <c:pt idx="23">
                  <c:v>1971</c:v>
                </c:pt>
                <c:pt idx="24">
                  <c:v>1972</c:v>
                </c:pt>
                <c:pt idx="25">
                  <c:v>1974</c:v>
                </c:pt>
                <c:pt idx="26">
                  <c:v>1984</c:v>
                </c:pt>
                <c:pt idx="27">
                  <c:v>1986</c:v>
                </c:pt>
                <c:pt idx="28">
                  <c:v>1987</c:v>
                </c:pt>
                <c:pt idx="29">
                  <c:v>1989</c:v>
                </c:pt>
                <c:pt idx="30">
                  <c:v>1991</c:v>
                </c:pt>
                <c:pt idx="31">
                  <c:v>1993</c:v>
                </c:pt>
                <c:pt idx="32">
                  <c:v>1996</c:v>
                </c:pt>
                <c:pt idx="33">
                  <c:v>1997</c:v>
                </c:pt>
                <c:pt idx="34">
                  <c:v>1998</c:v>
                </c:pt>
                <c:pt idx="35">
                  <c:v>1999</c:v>
                </c:pt>
                <c:pt idx="36">
                  <c:v>2000</c:v>
                </c:pt>
                <c:pt idx="37">
                  <c:v>2001</c:v>
                </c:pt>
                <c:pt idx="38">
                  <c:v>2002</c:v>
                </c:pt>
                <c:pt idx="39">
                  <c:v>2003</c:v>
                </c:pt>
                <c:pt idx="40">
                  <c:v>2004</c:v>
                </c:pt>
                <c:pt idx="41">
                  <c:v>2005</c:v>
                </c:pt>
                <c:pt idx="42">
                  <c:v>2006</c:v>
                </c:pt>
                <c:pt idx="43">
                  <c:v>2007</c:v>
                </c:pt>
                <c:pt idx="44">
                  <c:v>2008</c:v>
                </c:pt>
                <c:pt idx="45">
                  <c:v>2009</c:v>
                </c:pt>
                <c:pt idx="46">
                  <c:v>2010</c:v>
                </c:pt>
                <c:pt idx="47">
                  <c:v>2011</c:v>
                </c:pt>
                <c:pt idx="48">
                  <c:v>2012</c:v>
                </c:pt>
                <c:pt idx="49">
                  <c:v>2013</c:v>
                </c:pt>
                <c:pt idx="50">
                  <c:v>2014</c:v>
                </c:pt>
                <c:pt idx="51">
                  <c:v>2015</c:v>
                </c:pt>
                <c:pt idx="52">
                  <c:v>2016</c:v>
                </c:pt>
                <c:pt idx="53">
                  <c:v>2017</c:v>
                </c:pt>
                <c:pt idx="54">
                  <c:v>2018</c:v>
                </c:pt>
              </c:numCache>
            </c:numRef>
          </c:cat>
          <c:val>
            <c:numRef>
              <c:f>Sayfa1!$R$2:$R$56</c:f>
              <c:numCache>
                <c:formatCode>General</c:formatCode>
                <c:ptCount val="55"/>
                <c:pt idx="0">
                  <c:v>1</c:v>
                </c:pt>
                <c:pt idx="1">
                  <c:v>2</c:v>
                </c:pt>
                <c:pt idx="2">
                  <c:v>3</c:v>
                </c:pt>
                <c:pt idx="3">
                  <c:v>4</c:v>
                </c:pt>
                <c:pt idx="4">
                  <c:v>6</c:v>
                </c:pt>
                <c:pt idx="5">
                  <c:v>7</c:v>
                </c:pt>
                <c:pt idx="6">
                  <c:v>8</c:v>
                </c:pt>
                <c:pt idx="7">
                  <c:v>12</c:v>
                </c:pt>
                <c:pt idx="8">
                  <c:v>14</c:v>
                </c:pt>
                <c:pt idx="9">
                  <c:v>16</c:v>
                </c:pt>
                <c:pt idx="10">
                  <c:v>17</c:v>
                </c:pt>
                <c:pt idx="11">
                  <c:v>21</c:v>
                </c:pt>
                <c:pt idx="12">
                  <c:v>24</c:v>
                </c:pt>
                <c:pt idx="13">
                  <c:v>25</c:v>
                </c:pt>
                <c:pt idx="14">
                  <c:v>26</c:v>
                </c:pt>
                <c:pt idx="15">
                  <c:v>29</c:v>
                </c:pt>
                <c:pt idx="16">
                  <c:v>32</c:v>
                </c:pt>
                <c:pt idx="17">
                  <c:v>33</c:v>
                </c:pt>
                <c:pt idx="18">
                  <c:v>34</c:v>
                </c:pt>
                <c:pt idx="19">
                  <c:v>35</c:v>
                </c:pt>
                <c:pt idx="20">
                  <c:v>39</c:v>
                </c:pt>
                <c:pt idx="21">
                  <c:v>40</c:v>
                </c:pt>
                <c:pt idx="22">
                  <c:v>41</c:v>
                </c:pt>
                <c:pt idx="23">
                  <c:v>43</c:v>
                </c:pt>
                <c:pt idx="24">
                  <c:v>46</c:v>
                </c:pt>
                <c:pt idx="25">
                  <c:v>48</c:v>
                </c:pt>
                <c:pt idx="26">
                  <c:v>49</c:v>
                </c:pt>
                <c:pt idx="27">
                  <c:v>50</c:v>
                </c:pt>
                <c:pt idx="28">
                  <c:v>52</c:v>
                </c:pt>
                <c:pt idx="29">
                  <c:v>53</c:v>
                </c:pt>
                <c:pt idx="30">
                  <c:v>57</c:v>
                </c:pt>
                <c:pt idx="31">
                  <c:v>59</c:v>
                </c:pt>
                <c:pt idx="32">
                  <c:v>60</c:v>
                </c:pt>
                <c:pt idx="33">
                  <c:v>62</c:v>
                </c:pt>
                <c:pt idx="34">
                  <c:v>66</c:v>
                </c:pt>
                <c:pt idx="35">
                  <c:v>69</c:v>
                </c:pt>
                <c:pt idx="36">
                  <c:v>74</c:v>
                </c:pt>
                <c:pt idx="37">
                  <c:v>80</c:v>
                </c:pt>
                <c:pt idx="38">
                  <c:v>84</c:v>
                </c:pt>
                <c:pt idx="39">
                  <c:v>87</c:v>
                </c:pt>
                <c:pt idx="40">
                  <c:v>93</c:v>
                </c:pt>
                <c:pt idx="41">
                  <c:v>96</c:v>
                </c:pt>
                <c:pt idx="42">
                  <c:v>106</c:v>
                </c:pt>
                <c:pt idx="43">
                  <c:v>113</c:v>
                </c:pt>
                <c:pt idx="44">
                  <c:v>129</c:v>
                </c:pt>
                <c:pt idx="45">
                  <c:v>161</c:v>
                </c:pt>
                <c:pt idx="46">
                  <c:v>198</c:v>
                </c:pt>
                <c:pt idx="47">
                  <c:v>246</c:v>
                </c:pt>
                <c:pt idx="48">
                  <c:v>322</c:v>
                </c:pt>
                <c:pt idx="49">
                  <c:v>403</c:v>
                </c:pt>
                <c:pt idx="50">
                  <c:v>454</c:v>
                </c:pt>
                <c:pt idx="51">
                  <c:v>512</c:v>
                </c:pt>
                <c:pt idx="52">
                  <c:v>545</c:v>
                </c:pt>
                <c:pt idx="53">
                  <c:v>570</c:v>
                </c:pt>
                <c:pt idx="54">
                  <c:v>592</c:v>
                </c:pt>
              </c:numCache>
            </c:numRef>
          </c:val>
          <c:extLst>
            <c:ext xmlns:c16="http://schemas.microsoft.com/office/drawing/2014/chart" uri="{C3380CC4-5D6E-409C-BE32-E72D297353CC}">
              <c16:uniqueId val="{00000000-2B5F-414D-AD8B-5AAC378676FC}"/>
            </c:ext>
          </c:extLst>
        </c:ser>
        <c:dLbls>
          <c:showLegendKey val="0"/>
          <c:showVal val="0"/>
          <c:showCatName val="0"/>
          <c:showSerName val="0"/>
          <c:showPercent val="0"/>
          <c:showBubbleSize val="0"/>
        </c:dLbls>
        <c:gapWidth val="30"/>
        <c:axId val="324148128"/>
        <c:axId val="324148688"/>
      </c:barChart>
      <c:catAx>
        <c:axId val="324148128"/>
        <c:scaling>
          <c:orientation val="minMax"/>
        </c:scaling>
        <c:delete val="0"/>
        <c:axPos val="b"/>
        <c:majorGridlines>
          <c:spPr>
            <a:ln w="6350">
              <a:solidFill>
                <a:schemeClr val="accent1">
                  <a:lumMod val="20000"/>
                  <a:lumOff val="80000"/>
                </a:schemeClr>
              </a:solidFill>
            </a:ln>
          </c:spPr>
        </c:majorGridlines>
        <c:numFmt formatCode="General" sourceLinked="0"/>
        <c:majorTickMark val="none"/>
        <c:minorTickMark val="none"/>
        <c:tickLblPos val="nextTo"/>
        <c:txPr>
          <a:bodyPr rot="-5400000" vert="horz"/>
          <a:lstStyle/>
          <a:p>
            <a:pPr>
              <a:defRPr sz="1400"/>
            </a:pPr>
            <a:endParaRPr lang="tr-TR"/>
          </a:p>
        </c:txPr>
        <c:crossAx val="324148688"/>
        <c:crosses val="autoZero"/>
        <c:auto val="1"/>
        <c:lblAlgn val="ctr"/>
        <c:lblOffset val="100"/>
        <c:noMultiLvlLbl val="0"/>
      </c:catAx>
      <c:valAx>
        <c:axId val="324148688"/>
        <c:scaling>
          <c:orientation val="minMax"/>
          <c:max val="595"/>
        </c:scaling>
        <c:delete val="0"/>
        <c:axPos val="l"/>
        <c:majorGridlines>
          <c:spPr>
            <a:ln>
              <a:solidFill>
                <a:schemeClr val="accent1">
                  <a:lumMod val="20000"/>
                  <a:lumOff val="80000"/>
                </a:schemeClr>
              </a:solidFill>
            </a:ln>
          </c:spPr>
        </c:majorGridlines>
        <c:numFmt formatCode="General" sourceLinked="1"/>
        <c:majorTickMark val="none"/>
        <c:minorTickMark val="none"/>
        <c:tickLblPos val="nextTo"/>
        <c:spPr>
          <a:ln w="3175"/>
        </c:spPr>
        <c:txPr>
          <a:bodyPr/>
          <a:lstStyle/>
          <a:p>
            <a:pPr>
              <a:defRPr sz="1400"/>
            </a:pPr>
            <a:endParaRPr lang="tr-TR"/>
          </a:p>
        </c:txPr>
        <c:crossAx val="324148128"/>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tr-TR"/>
              <a:t>2.4.2.Özel Sektör Tarafından İnşa Edilen Hidroelektrik Santraller,  Kurulu Güç (MW) 1924-2016</a:t>
            </a:r>
          </a:p>
        </c:rich>
      </c:tx>
      <c:overlay val="0"/>
    </c:title>
    <c:autoTitleDeleted val="0"/>
    <c:plotArea>
      <c:layout>
        <c:manualLayout>
          <c:layoutTarget val="inner"/>
          <c:xMode val="edge"/>
          <c:yMode val="edge"/>
          <c:x val="4.4124008326247868E-2"/>
          <c:y val="0.15881996396059861"/>
          <c:w val="0.92095899222787436"/>
          <c:h val="0.67545861175056343"/>
        </c:manualLayout>
      </c:layout>
      <c:barChart>
        <c:barDir val="col"/>
        <c:grouping val="clustered"/>
        <c:varyColors val="0"/>
        <c:ser>
          <c:idx val="0"/>
          <c:order val="0"/>
          <c:invertIfNegative val="0"/>
          <c:dLbls>
            <c:dLbl>
              <c:idx val="0"/>
              <c:layout>
                <c:manualLayout>
                  <c:x val="3.240748752559776E-4"/>
                  <c:y val="-1.22453200825473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722-42F4-A1FD-155A02287FDC}"/>
                </c:ext>
              </c:extLst>
            </c:dLbl>
            <c:numFmt formatCode="#,##0.000" sourceLinked="0"/>
            <c:spPr>
              <a:noFill/>
              <a:ln>
                <a:noFill/>
              </a:ln>
              <a:effectLst/>
            </c:spPr>
            <c:txPr>
              <a:bodyPr rot="-5400000" vert="horz"/>
              <a:lstStyle/>
              <a:p>
                <a:pPr>
                  <a:defRPr b="1">
                    <a:solidFill>
                      <a:schemeClr val="accent1">
                        <a:lumMod val="75000"/>
                      </a:schemeClr>
                    </a:solidFill>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Sayfa1!$J$2:$J$67</c:f>
              <c:strCache>
                <c:ptCount val="66"/>
                <c:pt idx="0">
                  <c:v>Balıkesir</c:v>
                </c:pt>
                <c:pt idx="1">
                  <c:v>Çanakkale</c:v>
                </c:pt>
                <c:pt idx="2">
                  <c:v>Aydın</c:v>
                </c:pt>
                <c:pt idx="3">
                  <c:v>Denizli</c:v>
                </c:pt>
                <c:pt idx="4">
                  <c:v>Muğla</c:v>
                </c:pt>
                <c:pt idx="5">
                  <c:v>Afyonkarahisar</c:v>
                </c:pt>
                <c:pt idx="6">
                  <c:v>Kütahya</c:v>
                </c:pt>
                <c:pt idx="7">
                  <c:v>Bursa</c:v>
                </c:pt>
                <c:pt idx="8">
                  <c:v>Eskişehir</c:v>
                </c:pt>
                <c:pt idx="9">
                  <c:v>Bilecik</c:v>
                </c:pt>
                <c:pt idx="10">
                  <c:v>Kocaeli</c:v>
                </c:pt>
                <c:pt idx="11">
                  <c:v>Sakarya</c:v>
                </c:pt>
                <c:pt idx="12">
                  <c:v>Düzce</c:v>
                </c:pt>
                <c:pt idx="13">
                  <c:v>Bolu</c:v>
                </c:pt>
                <c:pt idx="14">
                  <c:v>Ankara</c:v>
                </c:pt>
                <c:pt idx="15">
                  <c:v>Konya</c:v>
                </c:pt>
                <c:pt idx="16">
                  <c:v>Karaman</c:v>
                </c:pt>
                <c:pt idx="17">
                  <c:v>Antalya</c:v>
                </c:pt>
                <c:pt idx="18">
                  <c:v>Isparta</c:v>
                </c:pt>
                <c:pt idx="19">
                  <c:v>Adana</c:v>
                </c:pt>
                <c:pt idx="20">
                  <c:v>Mersin</c:v>
                </c:pt>
                <c:pt idx="21">
                  <c:v>Hatay</c:v>
                </c:pt>
                <c:pt idx="22">
                  <c:v>Kahramanmaraş</c:v>
                </c:pt>
                <c:pt idx="23">
                  <c:v>Osmaniye</c:v>
                </c:pt>
                <c:pt idx="24">
                  <c:v>Kırıkkale</c:v>
                </c:pt>
                <c:pt idx="25">
                  <c:v>Niğde</c:v>
                </c:pt>
                <c:pt idx="26">
                  <c:v>Nevşehir</c:v>
                </c:pt>
                <c:pt idx="27">
                  <c:v>Kayseri</c:v>
                </c:pt>
                <c:pt idx="28">
                  <c:v>Sivas</c:v>
                </c:pt>
                <c:pt idx="29">
                  <c:v>Yozgat</c:v>
                </c:pt>
                <c:pt idx="30">
                  <c:v>Zonguldak</c:v>
                </c:pt>
                <c:pt idx="31">
                  <c:v>Karabük</c:v>
                </c:pt>
                <c:pt idx="32">
                  <c:v>Bartın</c:v>
                </c:pt>
                <c:pt idx="33">
                  <c:v>Kastamonu</c:v>
                </c:pt>
                <c:pt idx="34">
                  <c:v>Çankırı</c:v>
                </c:pt>
                <c:pt idx="35">
                  <c:v>Sinop</c:v>
                </c:pt>
                <c:pt idx="36">
                  <c:v>Samsun</c:v>
                </c:pt>
                <c:pt idx="37">
                  <c:v>Tokat</c:v>
                </c:pt>
                <c:pt idx="38">
                  <c:v>Çorum</c:v>
                </c:pt>
                <c:pt idx="39">
                  <c:v>Amasya</c:v>
                </c:pt>
                <c:pt idx="40">
                  <c:v>Trabzon</c:v>
                </c:pt>
                <c:pt idx="41">
                  <c:v>Ordu</c:v>
                </c:pt>
                <c:pt idx="42">
                  <c:v>Giresun</c:v>
                </c:pt>
                <c:pt idx="43">
                  <c:v>Rize</c:v>
                </c:pt>
                <c:pt idx="44">
                  <c:v>Artvin</c:v>
                </c:pt>
                <c:pt idx="45">
                  <c:v>Gümüşhane</c:v>
                </c:pt>
                <c:pt idx="46">
                  <c:v>Erzurum</c:v>
                </c:pt>
                <c:pt idx="47">
                  <c:v>Erzincan</c:v>
                </c:pt>
                <c:pt idx="48">
                  <c:v>Bayburt</c:v>
                </c:pt>
                <c:pt idx="49">
                  <c:v>Kars</c:v>
                </c:pt>
                <c:pt idx="50">
                  <c:v>Iğdır</c:v>
                </c:pt>
                <c:pt idx="51">
                  <c:v>Ardahan</c:v>
                </c:pt>
                <c:pt idx="52">
                  <c:v>Malatya</c:v>
                </c:pt>
                <c:pt idx="53">
                  <c:v>Elazığ</c:v>
                </c:pt>
                <c:pt idx="54">
                  <c:v>Bingöl</c:v>
                </c:pt>
                <c:pt idx="55">
                  <c:v>Tunceli</c:v>
                </c:pt>
                <c:pt idx="56">
                  <c:v>Van</c:v>
                </c:pt>
                <c:pt idx="57">
                  <c:v>Muş</c:v>
                </c:pt>
                <c:pt idx="58">
                  <c:v>Bitlis</c:v>
                </c:pt>
                <c:pt idx="59">
                  <c:v>Hakkari</c:v>
                </c:pt>
                <c:pt idx="60">
                  <c:v>Gaziantep</c:v>
                </c:pt>
                <c:pt idx="61">
                  <c:v>Adıyaman</c:v>
                </c:pt>
                <c:pt idx="62">
                  <c:v>Şanlıurfa</c:v>
                </c:pt>
                <c:pt idx="63">
                  <c:v>Diyarbakır</c:v>
                </c:pt>
                <c:pt idx="64">
                  <c:v>Batman</c:v>
                </c:pt>
                <c:pt idx="65">
                  <c:v>Siirt</c:v>
                </c:pt>
              </c:strCache>
            </c:strRef>
          </c:cat>
          <c:val>
            <c:numRef>
              <c:f>Sayfa1!$K$2:$K$67</c:f>
              <c:numCache>
                <c:formatCode>General</c:formatCode>
                <c:ptCount val="66"/>
                <c:pt idx="0">
                  <c:v>4.5999999999999996</c:v>
                </c:pt>
                <c:pt idx="1">
                  <c:v>13.09</c:v>
                </c:pt>
                <c:pt idx="2">
                  <c:v>44.02</c:v>
                </c:pt>
                <c:pt idx="3">
                  <c:v>119.898</c:v>
                </c:pt>
                <c:pt idx="4">
                  <c:v>197.06999999999996</c:v>
                </c:pt>
                <c:pt idx="5">
                  <c:v>3</c:v>
                </c:pt>
                <c:pt idx="6">
                  <c:v>16.579999999999998</c:v>
                </c:pt>
                <c:pt idx="7">
                  <c:v>190.03400000000002</c:v>
                </c:pt>
                <c:pt idx="8">
                  <c:v>257.44</c:v>
                </c:pt>
                <c:pt idx="9">
                  <c:v>21.991999999999997</c:v>
                </c:pt>
                <c:pt idx="10">
                  <c:v>0.38</c:v>
                </c:pt>
                <c:pt idx="11">
                  <c:v>50.013999999999996</c:v>
                </c:pt>
                <c:pt idx="12">
                  <c:v>89.277000000000015</c:v>
                </c:pt>
                <c:pt idx="13">
                  <c:v>130.17699999999999</c:v>
                </c:pt>
                <c:pt idx="14">
                  <c:v>27.309000000000001</c:v>
                </c:pt>
                <c:pt idx="15">
                  <c:v>21.342000000000002</c:v>
                </c:pt>
                <c:pt idx="16">
                  <c:v>226.405</c:v>
                </c:pt>
                <c:pt idx="17">
                  <c:v>329.15</c:v>
                </c:pt>
                <c:pt idx="18">
                  <c:v>158.964</c:v>
                </c:pt>
                <c:pt idx="19">
                  <c:v>1678.7250000000004</c:v>
                </c:pt>
                <c:pt idx="20">
                  <c:v>410.678</c:v>
                </c:pt>
                <c:pt idx="21">
                  <c:v>10.252000000000001</c:v>
                </c:pt>
                <c:pt idx="22">
                  <c:v>1127.9184000000002</c:v>
                </c:pt>
                <c:pt idx="23">
                  <c:v>664.88800000000003</c:v>
                </c:pt>
                <c:pt idx="24">
                  <c:v>33.700000000000003</c:v>
                </c:pt>
                <c:pt idx="25">
                  <c:v>6.88E-2</c:v>
                </c:pt>
                <c:pt idx="26">
                  <c:v>87.13000000000001</c:v>
                </c:pt>
                <c:pt idx="27">
                  <c:v>254.7122</c:v>
                </c:pt>
                <c:pt idx="28">
                  <c:v>243.60399999999998</c:v>
                </c:pt>
                <c:pt idx="29">
                  <c:v>2.8690000000000002</c:v>
                </c:pt>
                <c:pt idx="30">
                  <c:v>44.903000000000006</c:v>
                </c:pt>
                <c:pt idx="31">
                  <c:v>71.335999999999999</c:v>
                </c:pt>
                <c:pt idx="32">
                  <c:v>26.409999999999997</c:v>
                </c:pt>
                <c:pt idx="33">
                  <c:v>86.114000000000004</c:v>
                </c:pt>
                <c:pt idx="34">
                  <c:v>1.06</c:v>
                </c:pt>
                <c:pt idx="35">
                  <c:v>552.93000000000006</c:v>
                </c:pt>
                <c:pt idx="36">
                  <c:v>33.67</c:v>
                </c:pt>
                <c:pt idx="37">
                  <c:v>443.43199999999996</c:v>
                </c:pt>
                <c:pt idx="38">
                  <c:v>158.96</c:v>
                </c:pt>
                <c:pt idx="39">
                  <c:v>162.5</c:v>
                </c:pt>
                <c:pt idx="40">
                  <c:v>565.71999999999969</c:v>
                </c:pt>
                <c:pt idx="41">
                  <c:v>377.22300000000001</c:v>
                </c:pt>
                <c:pt idx="42">
                  <c:v>987.10599999999999</c:v>
                </c:pt>
                <c:pt idx="43">
                  <c:v>342.84600000000006</c:v>
                </c:pt>
                <c:pt idx="44">
                  <c:v>675.45800000000008</c:v>
                </c:pt>
                <c:pt idx="45">
                  <c:v>238.917</c:v>
                </c:pt>
                <c:pt idx="46">
                  <c:v>760.94800000000009</c:v>
                </c:pt>
                <c:pt idx="47">
                  <c:v>269.92199999999997</c:v>
                </c:pt>
                <c:pt idx="48">
                  <c:v>25.704000000000001</c:v>
                </c:pt>
                <c:pt idx="49">
                  <c:v>133.51140000000001</c:v>
                </c:pt>
                <c:pt idx="50">
                  <c:v>20.146000000000001</c:v>
                </c:pt>
                <c:pt idx="51">
                  <c:v>235.90799999999999</c:v>
                </c:pt>
                <c:pt idx="52">
                  <c:v>56.31600000000001</c:v>
                </c:pt>
                <c:pt idx="53">
                  <c:v>952.08500000000004</c:v>
                </c:pt>
                <c:pt idx="54">
                  <c:v>678.28600000000006</c:v>
                </c:pt>
                <c:pt idx="55">
                  <c:v>86.555999999999997</c:v>
                </c:pt>
                <c:pt idx="56">
                  <c:v>44.764000000000003</c:v>
                </c:pt>
                <c:pt idx="57">
                  <c:v>13.058</c:v>
                </c:pt>
                <c:pt idx="58">
                  <c:v>30.834999999999997</c:v>
                </c:pt>
                <c:pt idx="59">
                  <c:v>47.712000000000003</c:v>
                </c:pt>
                <c:pt idx="60">
                  <c:v>2.5649999999999999</c:v>
                </c:pt>
                <c:pt idx="61">
                  <c:v>213.87800000000001</c:v>
                </c:pt>
                <c:pt idx="62">
                  <c:v>672</c:v>
                </c:pt>
                <c:pt idx="63">
                  <c:v>47.152999999999999</c:v>
                </c:pt>
                <c:pt idx="64">
                  <c:v>52</c:v>
                </c:pt>
                <c:pt idx="65">
                  <c:v>344.48899999999998</c:v>
                </c:pt>
              </c:numCache>
            </c:numRef>
          </c:val>
          <c:extLst>
            <c:ext xmlns:c16="http://schemas.microsoft.com/office/drawing/2014/chart" uri="{C3380CC4-5D6E-409C-BE32-E72D297353CC}">
              <c16:uniqueId val="{00000001-9722-42F4-A1FD-155A02287FDC}"/>
            </c:ext>
          </c:extLst>
        </c:ser>
        <c:dLbls>
          <c:showLegendKey val="0"/>
          <c:showVal val="0"/>
          <c:showCatName val="0"/>
          <c:showSerName val="0"/>
          <c:showPercent val="0"/>
          <c:showBubbleSize val="0"/>
        </c:dLbls>
        <c:gapWidth val="150"/>
        <c:axId val="324150928"/>
        <c:axId val="324151488"/>
      </c:barChart>
      <c:catAx>
        <c:axId val="324150928"/>
        <c:scaling>
          <c:orientation val="minMax"/>
        </c:scaling>
        <c:delete val="0"/>
        <c:axPos val="b"/>
        <c:majorGridlines>
          <c:spPr>
            <a:ln>
              <a:solidFill>
                <a:schemeClr val="tx2">
                  <a:lumMod val="20000"/>
                  <a:lumOff val="80000"/>
                </a:schemeClr>
              </a:solidFill>
            </a:ln>
          </c:spPr>
        </c:majorGridlines>
        <c:numFmt formatCode="General" sourceLinked="0"/>
        <c:majorTickMark val="out"/>
        <c:minorTickMark val="none"/>
        <c:tickLblPos val="nextTo"/>
        <c:txPr>
          <a:bodyPr rot="-5400000" vert="horz"/>
          <a:lstStyle/>
          <a:p>
            <a:pPr>
              <a:defRPr/>
            </a:pPr>
            <a:endParaRPr lang="tr-TR"/>
          </a:p>
        </c:txPr>
        <c:crossAx val="324151488"/>
        <c:crosses val="autoZero"/>
        <c:auto val="1"/>
        <c:lblAlgn val="ctr"/>
        <c:lblOffset val="100"/>
        <c:noMultiLvlLbl val="0"/>
      </c:catAx>
      <c:valAx>
        <c:axId val="324151488"/>
        <c:scaling>
          <c:orientation val="minMax"/>
        </c:scaling>
        <c:delete val="0"/>
        <c:axPos val="l"/>
        <c:majorGridlines>
          <c:spPr>
            <a:ln>
              <a:solidFill>
                <a:schemeClr val="accent1">
                  <a:lumMod val="20000"/>
                  <a:lumOff val="80000"/>
                </a:schemeClr>
              </a:solidFill>
            </a:ln>
          </c:spPr>
        </c:majorGridlines>
        <c:numFmt formatCode="#,##0" sourceLinked="0"/>
        <c:majorTickMark val="out"/>
        <c:minorTickMark val="none"/>
        <c:tickLblPos val="nextTo"/>
        <c:txPr>
          <a:bodyPr/>
          <a:lstStyle/>
          <a:p>
            <a:pPr>
              <a:defRPr sz="1050"/>
            </a:pPr>
            <a:endParaRPr lang="tr-TR"/>
          </a:p>
        </c:txPr>
        <c:crossAx val="324150928"/>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tr-TR"/>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pPr>
            <a:r>
              <a:rPr lang="tr-TR" sz="1800" b="1" i="0" baseline="0">
                <a:effectLst/>
              </a:rPr>
              <a:t>2.4.2.Özel Sektör Tarafından İnşa Edilen Hidroelektrik Santraller,  Ortalama Enerji Üretimi (GWh/Yıl), 1924-2016</a:t>
            </a:r>
            <a:endParaRPr lang="tr-TR">
              <a:effectLst/>
            </a:endParaRPr>
          </a:p>
        </c:rich>
      </c:tx>
      <c:layout>
        <c:manualLayout>
          <c:xMode val="edge"/>
          <c:yMode val="edge"/>
          <c:x val="0.20641102968743008"/>
          <c:y val="5.4299679503623972E-3"/>
        </c:manualLayout>
      </c:layout>
      <c:overlay val="0"/>
    </c:title>
    <c:autoTitleDeleted val="0"/>
    <c:plotArea>
      <c:layout>
        <c:manualLayout>
          <c:layoutTarget val="inner"/>
          <c:xMode val="edge"/>
          <c:yMode val="edge"/>
          <c:x val="2.914582369815406E-2"/>
          <c:y val="0.15034874169470369"/>
          <c:w val="0.96254425242657804"/>
          <c:h val="0.63687544161387"/>
        </c:manualLayout>
      </c:layout>
      <c:barChart>
        <c:barDir val="col"/>
        <c:grouping val="clustered"/>
        <c:varyColors val="0"/>
        <c:ser>
          <c:idx val="0"/>
          <c:order val="0"/>
          <c:invertIfNegative val="0"/>
          <c:dLbls>
            <c:spPr>
              <a:noFill/>
              <a:ln>
                <a:noFill/>
              </a:ln>
              <a:effectLst/>
            </c:spPr>
            <c:txPr>
              <a:bodyPr rot="-5400000" vert="horz"/>
              <a:lstStyle/>
              <a:p>
                <a:pPr>
                  <a:defRPr b="1">
                    <a:solidFill>
                      <a:schemeClr val="accent1">
                        <a:lumMod val="75000"/>
                      </a:schemeClr>
                    </a:solidFill>
                  </a:defRPr>
                </a:pPr>
                <a:endParaRPr lang="tr-TR"/>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Sayfa1!$M$2:$M$67</c:f>
              <c:strCache>
                <c:ptCount val="66"/>
                <c:pt idx="0">
                  <c:v>Balıkesir</c:v>
                </c:pt>
                <c:pt idx="1">
                  <c:v>Çanakkale</c:v>
                </c:pt>
                <c:pt idx="2">
                  <c:v>Aydın</c:v>
                </c:pt>
                <c:pt idx="3">
                  <c:v>Denizli</c:v>
                </c:pt>
                <c:pt idx="4">
                  <c:v>Muğla</c:v>
                </c:pt>
                <c:pt idx="5">
                  <c:v>Afyonkarahisar</c:v>
                </c:pt>
                <c:pt idx="6">
                  <c:v>Kütahya</c:v>
                </c:pt>
                <c:pt idx="7">
                  <c:v>Bursa</c:v>
                </c:pt>
                <c:pt idx="8">
                  <c:v>Eskişehir</c:v>
                </c:pt>
                <c:pt idx="9">
                  <c:v>Bilecik</c:v>
                </c:pt>
                <c:pt idx="10">
                  <c:v>Kocaeli</c:v>
                </c:pt>
                <c:pt idx="11">
                  <c:v>Sakarya</c:v>
                </c:pt>
                <c:pt idx="12">
                  <c:v>Düzce</c:v>
                </c:pt>
                <c:pt idx="13">
                  <c:v>Bolu</c:v>
                </c:pt>
                <c:pt idx="14">
                  <c:v>Ankara</c:v>
                </c:pt>
                <c:pt idx="15">
                  <c:v>Konya</c:v>
                </c:pt>
                <c:pt idx="16">
                  <c:v>Karaman</c:v>
                </c:pt>
                <c:pt idx="17">
                  <c:v>Antalya</c:v>
                </c:pt>
                <c:pt idx="18">
                  <c:v>Isparta</c:v>
                </c:pt>
                <c:pt idx="19">
                  <c:v>Adana</c:v>
                </c:pt>
                <c:pt idx="20">
                  <c:v>Mersin</c:v>
                </c:pt>
                <c:pt idx="21">
                  <c:v>Hatay</c:v>
                </c:pt>
                <c:pt idx="22">
                  <c:v>Kahramanmaraş</c:v>
                </c:pt>
                <c:pt idx="23">
                  <c:v>Osmaniye</c:v>
                </c:pt>
                <c:pt idx="24">
                  <c:v>Kırıkkale</c:v>
                </c:pt>
                <c:pt idx="25">
                  <c:v>Niğde</c:v>
                </c:pt>
                <c:pt idx="26">
                  <c:v>Nevşehir</c:v>
                </c:pt>
                <c:pt idx="27">
                  <c:v>Kayseri</c:v>
                </c:pt>
                <c:pt idx="28">
                  <c:v>Sivas</c:v>
                </c:pt>
                <c:pt idx="29">
                  <c:v>Yozgat</c:v>
                </c:pt>
                <c:pt idx="30">
                  <c:v>Zonguldak</c:v>
                </c:pt>
                <c:pt idx="31">
                  <c:v>Karabük</c:v>
                </c:pt>
                <c:pt idx="32">
                  <c:v>Bartın</c:v>
                </c:pt>
                <c:pt idx="33">
                  <c:v>Kastamonu</c:v>
                </c:pt>
                <c:pt idx="34">
                  <c:v>Çankırı</c:v>
                </c:pt>
                <c:pt idx="35">
                  <c:v>Sinop</c:v>
                </c:pt>
                <c:pt idx="36">
                  <c:v>Samsun</c:v>
                </c:pt>
                <c:pt idx="37">
                  <c:v>Tokat</c:v>
                </c:pt>
                <c:pt idx="38">
                  <c:v>Çorum</c:v>
                </c:pt>
                <c:pt idx="39">
                  <c:v>Amasya</c:v>
                </c:pt>
                <c:pt idx="40">
                  <c:v>Trabzon</c:v>
                </c:pt>
                <c:pt idx="41">
                  <c:v>Ordu</c:v>
                </c:pt>
                <c:pt idx="42">
                  <c:v>Giresun</c:v>
                </c:pt>
                <c:pt idx="43">
                  <c:v>Rize</c:v>
                </c:pt>
                <c:pt idx="44">
                  <c:v>Artvin</c:v>
                </c:pt>
                <c:pt idx="45">
                  <c:v>Gümüşhane</c:v>
                </c:pt>
                <c:pt idx="46">
                  <c:v>Erzurum</c:v>
                </c:pt>
                <c:pt idx="47">
                  <c:v>Erzincan</c:v>
                </c:pt>
                <c:pt idx="48">
                  <c:v>Bayburt</c:v>
                </c:pt>
                <c:pt idx="49">
                  <c:v>Kars</c:v>
                </c:pt>
                <c:pt idx="50">
                  <c:v>Iğdır</c:v>
                </c:pt>
                <c:pt idx="51">
                  <c:v>Ardahan</c:v>
                </c:pt>
                <c:pt idx="52">
                  <c:v>Malatya</c:v>
                </c:pt>
                <c:pt idx="53">
                  <c:v>Elazığ</c:v>
                </c:pt>
                <c:pt idx="54">
                  <c:v>Bingöl</c:v>
                </c:pt>
                <c:pt idx="55">
                  <c:v>Tunceli</c:v>
                </c:pt>
                <c:pt idx="56">
                  <c:v>Van</c:v>
                </c:pt>
                <c:pt idx="57">
                  <c:v>Muş</c:v>
                </c:pt>
                <c:pt idx="58">
                  <c:v>Bitlis</c:v>
                </c:pt>
                <c:pt idx="59">
                  <c:v>Hakkari</c:v>
                </c:pt>
                <c:pt idx="60">
                  <c:v>Gaziantep</c:v>
                </c:pt>
                <c:pt idx="61">
                  <c:v>Adıyaman</c:v>
                </c:pt>
                <c:pt idx="62">
                  <c:v>Şanlıurfa</c:v>
                </c:pt>
                <c:pt idx="63">
                  <c:v>Diyarbakır</c:v>
                </c:pt>
                <c:pt idx="64">
                  <c:v>Batman</c:v>
                </c:pt>
                <c:pt idx="65">
                  <c:v>Siirt</c:v>
                </c:pt>
              </c:strCache>
            </c:strRef>
          </c:cat>
          <c:val>
            <c:numRef>
              <c:f>Sayfa1!$N$2:$N$67</c:f>
              <c:numCache>
                <c:formatCode>General</c:formatCode>
                <c:ptCount val="66"/>
                <c:pt idx="0">
                  <c:v>20.66</c:v>
                </c:pt>
                <c:pt idx="1">
                  <c:v>56.625</c:v>
                </c:pt>
                <c:pt idx="2">
                  <c:v>163.34999999999997</c:v>
                </c:pt>
                <c:pt idx="3">
                  <c:v>384.07299999999998</c:v>
                </c:pt>
                <c:pt idx="4">
                  <c:v>818.82</c:v>
                </c:pt>
                <c:pt idx="5">
                  <c:v>16.254999999999999</c:v>
                </c:pt>
                <c:pt idx="6">
                  <c:v>67.915999999999997</c:v>
                </c:pt>
                <c:pt idx="7">
                  <c:v>668.54000000000008</c:v>
                </c:pt>
                <c:pt idx="8">
                  <c:v>654.48</c:v>
                </c:pt>
                <c:pt idx="9">
                  <c:v>122.11</c:v>
                </c:pt>
                <c:pt idx="10">
                  <c:v>1.44</c:v>
                </c:pt>
                <c:pt idx="11">
                  <c:v>277.39</c:v>
                </c:pt>
                <c:pt idx="12">
                  <c:v>301.99800000000005</c:v>
                </c:pt>
                <c:pt idx="13">
                  <c:v>388.31</c:v>
                </c:pt>
                <c:pt idx="14">
                  <c:v>171</c:v>
                </c:pt>
                <c:pt idx="15">
                  <c:v>86.4</c:v>
                </c:pt>
                <c:pt idx="16">
                  <c:v>777.90000000000009</c:v>
                </c:pt>
                <c:pt idx="17">
                  <c:v>1258.1959999999999</c:v>
                </c:pt>
                <c:pt idx="18">
                  <c:v>471.36</c:v>
                </c:pt>
                <c:pt idx="19">
                  <c:v>6013.1410000000005</c:v>
                </c:pt>
                <c:pt idx="20">
                  <c:v>1634.8579999999999</c:v>
                </c:pt>
                <c:pt idx="21">
                  <c:v>36.67</c:v>
                </c:pt>
                <c:pt idx="22">
                  <c:v>3030.451</c:v>
                </c:pt>
                <c:pt idx="23">
                  <c:v>2173.42</c:v>
                </c:pt>
                <c:pt idx="24">
                  <c:v>178.36</c:v>
                </c:pt>
                <c:pt idx="25">
                  <c:v>0.6</c:v>
                </c:pt>
                <c:pt idx="26">
                  <c:v>359.57</c:v>
                </c:pt>
                <c:pt idx="27">
                  <c:v>1144.8100000000002</c:v>
                </c:pt>
                <c:pt idx="28">
                  <c:v>1037.213</c:v>
                </c:pt>
                <c:pt idx="29">
                  <c:v>13.2</c:v>
                </c:pt>
                <c:pt idx="30">
                  <c:v>181.42000000000002</c:v>
                </c:pt>
                <c:pt idx="31">
                  <c:v>250.43</c:v>
                </c:pt>
                <c:pt idx="32">
                  <c:v>80.180000000000007</c:v>
                </c:pt>
                <c:pt idx="33">
                  <c:v>282.59999999999997</c:v>
                </c:pt>
                <c:pt idx="34">
                  <c:v>5</c:v>
                </c:pt>
                <c:pt idx="35">
                  <c:v>1603.94</c:v>
                </c:pt>
                <c:pt idx="36">
                  <c:v>171.03800000000001</c:v>
                </c:pt>
                <c:pt idx="37">
                  <c:v>1901.5060000000001</c:v>
                </c:pt>
                <c:pt idx="38">
                  <c:v>764.06</c:v>
                </c:pt>
                <c:pt idx="39">
                  <c:v>573.1049999999999</c:v>
                </c:pt>
                <c:pt idx="40">
                  <c:v>1971.174</c:v>
                </c:pt>
                <c:pt idx="41">
                  <c:v>1358.6039999999998</c:v>
                </c:pt>
                <c:pt idx="42">
                  <c:v>3402.6020000000008</c:v>
                </c:pt>
                <c:pt idx="43">
                  <c:v>1333.4</c:v>
                </c:pt>
                <c:pt idx="44">
                  <c:v>2072.6109999999999</c:v>
                </c:pt>
                <c:pt idx="45">
                  <c:v>711.57</c:v>
                </c:pt>
                <c:pt idx="46">
                  <c:v>2546.4180000000001</c:v>
                </c:pt>
                <c:pt idx="47">
                  <c:v>950.47499999999991</c:v>
                </c:pt>
                <c:pt idx="48">
                  <c:v>94.55</c:v>
                </c:pt>
                <c:pt idx="49">
                  <c:v>474.21799999999996</c:v>
                </c:pt>
                <c:pt idx="50">
                  <c:v>75.88</c:v>
                </c:pt>
                <c:pt idx="51">
                  <c:v>666.71</c:v>
                </c:pt>
                <c:pt idx="52">
                  <c:v>268.54500000000002</c:v>
                </c:pt>
                <c:pt idx="53">
                  <c:v>2383.19</c:v>
                </c:pt>
                <c:pt idx="54">
                  <c:v>1655.69</c:v>
                </c:pt>
                <c:pt idx="55">
                  <c:v>338.75</c:v>
                </c:pt>
                <c:pt idx="56">
                  <c:v>179.16</c:v>
                </c:pt>
                <c:pt idx="57">
                  <c:v>40.93</c:v>
                </c:pt>
                <c:pt idx="58">
                  <c:v>97.304000000000002</c:v>
                </c:pt>
                <c:pt idx="59">
                  <c:v>160.41800000000001</c:v>
                </c:pt>
                <c:pt idx="60">
                  <c:v>11.46</c:v>
                </c:pt>
                <c:pt idx="61">
                  <c:v>849.16000000000008</c:v>
                </c:pt>
                <c:pt idx="62">
                  <c:v>2500</c:v>
                </c:pt>
                <c:pt idx="63">
                  <c:v>150.095</c:v>
                </c:pt>
                <c:pt idx="64">
                  <c:v>225.34</c:v>
                </c:pt>
                <c:pt idx="65">
                  <c:v>1097.3000000000002</c:v>
                </c:pt>
              </c:numCache>
            </c:numRef>
          </c:val>
          <c:extLst>
            <c:ext xmlns:c16="http://schemas.microsoft.com/office/drawing/2014/chart" uri="{C3380CC4-5D6E-409C-BE32-E72D297353CC}">
              <c16:uniqueId val="{00000000-82C5-4FD3-9A10-30ADE2836630}"/>
            </c:ext>
          </c:extLst>
        </c:ser>
        <c:dLbls>
          <c:showLegendKey val="0"/>
          <c:showVal val="0"/>
          <c:showCatName val="0"/>
          <c:showSerName val="0"/>
          <c:showPercent val="0"/>
          <c:showBubbleSize val="0"/>
        </c:dLbls>
        <c:gapWidth val="150"/>
        <c:axId val="324153728"/>
        <c:axId val="324154288"/>
      </c:barChart>
      <c:catAx>
        <c:axId val="324153728"/>
        <c:scaling>
          <c:orientation val="minMax"/>
        </c:scaling>
        <c:delete val="0"/>
        <c:axPos val="b"/>
        <c:majorGridlines>
          <c:spPr>
            <a:ln>
              <a:solidFill>
                <a:schemeClr val="tx2">
                  <a:lumMod val="20000"/>
                  <a:lumOff val="80000"/>
                </a:schemeClr>
              </a:solidFill>
            </a:ln>
          </c:spPr>
        </c:majorGridlines>
        <c:numFmt formatCode="General" sourceLinked="0"/>
        <c:majorTickMark val="out"/>
        <c:minorTickMark val="none"/>
        <c:tickLblPos val="nextTo"/>
        <c:txPr>
          <a:bodyPr rot="-5400000" vert="horz"/>
          <a:lstStyle/>
          <a:p>
            <a:pPr>
              <a:defRPr/>
            </a:pPr>
            <a:endParaRPr lang="tr-TR"/>
          </a:p>
        </c:txPr>
        <c:crossAx val="324154288"/>
        <c:crosses val="autoZero"/>
        <c:auto val="1"/>
        <c:lblAlgn val="ctr"/>
        <c:lblOffset val="100"/>
        <c:noMultiLvlLbl val="0"/>
      </c:catAx>
      <c:valAx>
        <c:axId val="324154288"/>
        <c:scaling>
          <c:orientation val="minMax"/>
        </c:scaling>
        <c:delete val="0"/>
        <c:axPos val="l"/>
        <c:majorGridlines>
          <c:spPr>
            <a:ln>
              <a:solidFill>
                <a:schemeClr val="accent1">
                  <a:lumMod val="20000"/>
                  <a:lumOff val="80000"/>
                </a:schemeClr>
              </a:solidFill>
            </a:ln>
          </c:spPr>
        </c:majorGridlines>
        <c:numFmt formatCode="#,##0" sourceLinked="0"/>
        <c:majorTickMark val="out"/>
        <c:minorTickMark val="none"/>
        <c:tickLblPos val="nextTo"/>
        <c:crossAx val="324153728"/>
        <c:crosses val="autoZero"/>
        <c:crossBetween val="between"/>
      </c:valAx>
    </c:plotArea>
    <c:plotVisOnly val="1"/>
    <c:dispBlanksAs val="gap"/>
    <c:showDLblsOverMax val="0"/>
  </c:chart>
  <c:spPr>
    <a:ln>
      <a:solidFill>
        <a:srgbClr val="00B050"/>
      </a:solidFill>
    </a:ln>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1741270</xdr:colOff>
      <xdr:row>1</xdr:row>
      <xdr:rowOff>81242</xdr:rowOff>
    </xdr:from>
    <xdr:to>
      <xdr:col>8</xdr:col>
      <xdr:colOff>2122270</xdr:colOff>
      <xdr:row>1</xdr:row>
      <xdr:rowOff>328892</xdr:rowOff>
    </xdr:to>
    <xdr:pic>
      <xdr:nvPicPr>
        <xdr:cNvPr id="2" name="Resim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857505" y="226918"/>
          <a:ext cx="3810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86455</xdr:colOff>
      <xdr:row>669</xdr:row>
      <xdr:rowOff>74009</xdr:rowOff>
    </xdr:from>
    <xdr:to>
      <xdr:col>23</xdr:col>
      <xdr:colOff>529166</xdr:colOff>
      <xdr:row>703</xdr:row>
      <xdr:rowOff>77510</xdr:rowOff>
    </xdr:to>
    <xdr:graphicFrame macro="">
      <xdr:nvGraphicFramePr>
        <xdr:cNvPr id="3" name="Grafik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85055</xdr:colOff>
      <xdr:row>703</xdr:row>
      <xdr:rowOff>113227</xdr:rowOff>
    </xdr:from>
    <xdr:to>
      <xdr:col>23</xdr:col>
      <xdr:colOff>550332</xdr:colOff>
      <xdr:row>737</xdr:row>
      <xdr:rowOff>43502</xdr:rowOff>
    </xdr:to>
    <xdr:graphicFrame macro="">
      <xdr:nvGraphicFramePr>
        <xdr:cNvPr id="4" name="Grafik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84355</xdr:colOff>
      <xdr:row>737</xdr:row>
      <xdr:rowOff>109100</xdr:rowOff>
    </xdr:from>
    <xdr:to>
      <xdr:col>23</xdr:col>
      <xdr:colOff>550332</xdr:colOff>
      <xdr:row>773</xdr:row>
      <xdr:rowOff>143653</xdr:rowOff>
    </xdr:to>
    <xdr:graphicFrame macro="">
      <xdr:nvGraphicFramePr>
        <xdr:cNvPr id="5" name="Grafik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21168</xdr:colOff>
      <xdr:row>774</xdr:row>
      <xdr:rowOff>47626</xdr:rowOff>
    </xdr:from>
    <xdr:to>
      <xdr:col>23</xdr:col>
      <xdr:colOff>501386</xdr:colOff>
      <xdr:row>811</xdr:row>
      <xdr:rowOff>19846</xdr:rowOff>
    </xdr:to>
    <xdr:graphicFrame macro="">
      <xdr:nvGraphicFramePr>
        <xdr:cNvPr id="6" name="Grafik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811</xdr:row>
      <xdr:rowOff>178594</xdr:rowOff>
    </xdr:from>
    <xdr:to>
      <xdr:col>23</xdr:col>
      <xdr:colOff>571500</xdr:colOff>
      <xdr:row>849</xdr:row>
      <xdr:rowOff>178594</xdr:rowOff>
    </xdr:to>
    <xdr:graphicFrame macro="">
      <xdr:nvGraphicFramePr>
        <xdr:cNvPr id="7" name="Grafik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0.00304</cdr:x>
      <cdr:y>0.00884</cdr:y>
    </cdr:from>
    <cdr:to>
      <cdr:x>0.04004</cdr:x>
      <cdr:y>0.07699</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799" y="50800"/>
          <a:ext cx="618567" cy="39183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3.xml><?xml version="1.0" encoding="utf-8"?>
<c:userShapes xmlns:c="http://schemas.openxmlformats.org/drawingml/2006/chart">
  <cdr:relSizeAnchor xmlns:cdr="http://schemas.openxmlformats.org/drawingml/2006/chartDrawing">
    <cdr:from>
      <cdr:x>0.00302</cdr:x>
      <cdr:y>0.01072</cdr:y>
    </cdr:from>
    <cdr:to>
      <cdr:x>0.034</cdr:x>
      <cdr:y>0.09317</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800" y="50799"/>
          <a:ext cx="520700" cy="39052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4.xml><?xml version="1.0" encoding="utf-8"?>
<c:userShapes xmlns:c="http://schemas.openxmlformats.org/drawingml/2006/chart">
  <cdr:relSizeAnchor xmlns:cdr="http://schemas.openxmlformats.org/drawingml/2006/chartDrawing">
    <cdr:from>
      <cdr:x>0.00446</cdr:x>
      <cdr:y>0.0117</cdr:y>
    </cdr:from>
    <cdr:to>
      <cdr:x>0.04189</cdr:x>
      <cdr:y>0.08253</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800" y="50800"/>
          <a:ext cx="426373" cy="30764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5.xml><?xml version="1.0" encoding="utf-8"?>
<c:userShapes xmlns:c="http://schemas.openxmlformats.org/drawingml/2006/chart">
  <cdr:relSizeAnchor xmlns:cdr="http://schemas.openxmlformats.org/drawingml/2006/chartDrawing">
    <cdr:from>
      <cdr:x>0.00446</cdr:x>
      <cdr:y>0.0117</cdr:y>
    </cdr:from>
    <cdr:to>
      <cdr:x>0.04189</cdr:x>
      <cdr:y>0.08253</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800" y="50800"/>
          <a:ext cx="426373" cy="30764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6.xml><?xml version="1.0" encoding="utf-8"?>
<c:userShapes xmlns:c="http://schemas.openxmlformats.org/drawingml/2006/chart">
  <cdr:relSizeAnchor xmlns:cdr="http://schemas.openxmlformats.org/drawingml/2006/chartDrawing">
    <cdr:from>
      <cdr:x>0.00446</cdr:x>
      <cdr:y>0.0117</cdr:y>
    </cdr:from>
    <cdr:to>
      <cdr:x>0.04189</cdr:x>
      <cdr:y>0.08253</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800" y="50800"/>
          <a:ext cx="426373" cy="30764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7.xml><?xml version="1.0" encoding="utf-8"?>
<xdr:wsDr xmlns:xdr="http://schemas.openxmlformats.org/drawingml/2006/spreadsheetDrawing" xmlns:a="http://schemas.openxmlformats.org/drawingml/2006/main">
  <xdr:twoCellAnchor editAs="oneCell">
    <xdr:from>
      <xdr:col>8</xdr:col>
      <xdr:colOff>497417</xdr:colOff>
      <xdr:row>1</xdr:row>
      <xdr:rowOff>84667</xdr:rowOff>
    </xdr:from>
    <xdr:to>
      <xdr:col>8</xdr:col>
      <xdr:colOff>878417</xdr:colOff>
      <xdr:row>1</xdr:row>
      <xdr:rowOff>370417</xdr:rowOff>
    </xdr:to>
    <xdr:pic>
      <xdr:nvPicPr>
        <xdr:cNvPr id="2" name="Resim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36000" y="328084"/>
          <a:ext cx="38100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25399</xdr:colOff>
      <xdr:row>599</xdr:row>
      <xdr:rowOff>95249</xdr:rowOff>
    </xdr:from>
    <xdr:to>
      <xdr:col>22</xdr:col>
      <xdr:colOff>215899</xdr:colOff>
      <xdr:row>626</xdr:row>
      <xdr:rowOff>47624</xdr:rowOff>
    </xdr:to>
    <xdr:graphicFrame macro="">
      <xdr:nvGraphicFramePr>
        <xdr:cNvPr id="3" name="Grafik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23112</xdr:colOff>
      <xdr:row>626</xdr:row>
      <xdr:rowOff>117361</xdr:rowOff>
    </xdr:from>
    <xdr:to>
      <xdr:col>22</xdr:col>
      <xdr:colOff>216013</xdr:colOff>
      <xdr:row>651</xdr:row>
      <xdr:rowOff>83344</xdr:rowOff>
    </xdr:to>
    <xdr:graphicFrame macro="">
      <xdr:nvGraphicFramePr>
        <xdr:cNvPr id="4" name="Grafik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0.00304</cdr:x>
      <cdr:y>0.00884</cdr:y>
    </cdr:from>
    <cdr:to>
      <cdr:x>0.04004</cdr:x>
      <cdr:y>0.07699</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799" y="50800"/>
          <a:ext cx="618567" cy="39183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drawings/drawing9.xml><?xml version="1.0" encoding="utf-8"?>
<c:userShapes xmlns:c="http://schemas.openxmlformats.org/drawingml/2006/chart">
  <cdr:relSizeAnchor xmlns:cdr="http://schemas.openxmlformats.org/drawingml/2006/chartDrawing">
    <cdr:from>
      <cdr:x>0.00302</cdr:x>
      <cdr:y>0.01072</cdr:y>
    </cdr:from>
    <cdr:to>
      <cdr:x>0.034</cdr:x>
      <cdr:y>0.09317</cdr:y>
    </cdr:to>
    <cdr:pic>
      <cdr:nvPicPr>
        <cdr:cNvPr id="2" name="Resim 1"/>
        <cdr:cNvPicPr>
          <a:picLocks xmlns:a="http://schemas.openxmlformats.org/drawingml/2006/main" noChangeAspect="1"/>
        </cdr:cNvPicPr>
      </cdr:nvPicPr>
      <cdr:blipFill>
        <a:blip xmlns:a="http://schemas.openxmlformats.org/drawingml/2006/main" xmlns:r="http://schemas.openxmlformats.org/officeDocument/2006/relationships" r:embed="rId1" cstate="print">
          <a:extLst>
            <a:ext uri="{28A0092B-C50C-407E-A947-70E740481C1C}">
              <a14:useLocalDpi xmlns:a14="http://schemas.microsoft.com/office/drawing/2010/main" val="0"/>
            </a:ext>
          </a:extLst>
        </a:blip>
        <a:srcRect xmlns:a="http://schemas.openxmlformats.org/drawingml/2006/main"/>
        <a:stretch xmlns:a="http://schemas.openxmlformats.org/drawingml/2006/main">
          <a:fillRect/>
        </a:stretch>
      </cdr:blipFill>
      <cdr:spPr bwMode="auto">
        <a:xfrm xmlns:a="http://schemas.openxmlformats.org/drawingml/2006/main">
          <a:off x="50800" y="50799"/>
          <a:ext cx="520700" cy="39052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pic>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Taylan Sarıaltın" refreshedDate="43773.659894097225" createdVersion="4" refreshedVersion="6" minRefreshableVersion="3" recordCount="592">
  <cacheSource type="worksheet">
    <worksheetSource ref="B3:I595" sheet="Veri"/>
  </cacheSource>
  <cacheFields count="8">
    <cacheField name="IBBS(1) - 3. Düzey" numFmtId="0">
      <sharedItems count="68">
        <s v="TR221"/>
        <s v="TR222"/>
        <s v="TR321"/>
        <s v="TR322"/>
        <s v="TR323"/>
        <s v="TR332"/>
        <s v="TR333"/>
        <s v="TR411"/>
        <s v="TR412"/>
        <s v="TR413"/>
        <s v="TR421"/>
        <s v="TR422"/>
        <s v="TR423"/>
        <s v="TR424"/>
        <s v="TR510"/>
        <s v="TR521"/>
        <s v="TR522"/>
        <s v="TR611"/>
        <s v="TR612"/>
        <s v="TR621"/>
        <s v="TR622"/>
        <s v="TR631"/>
        <s v="TR632"/>
        <s v="TR633"/>
        <s v="TR711"/>
        <s v="TR713"/>
        <s v="TR714"/>
        <s v="TR721"/>
        <s v="TR722"/>
        <s v="TR723"/>
        <s v="TR811"/>
        <s v="TR812"/>
        <s v="TR813"/>
        <s v="TR821"/>
        <s v="TR822"/>
        <s v="TR823"/>
        <s v="TR831"/>
        <s v="TR832"/>
        <s v="TR833"/>
        <s v="TR834"/>
        <s v="TR901"/>
        <s v="TR902"/>
        <s v="TR903"/>
        <s v="TR904"/>
        <s v="TR905"/>
        <s v="TR906"/>
        <s v="TRA11"/>
        <s v="TRA12"/>
        <s v="TRA13"/>
        <s v="TRA22"/>
        <s v="TRA23"/>
        <s v="TRA24"/>
        <s v="TRB11"/>
        <s v="TRB12"/>
        <s v="TRB13"/>
        <s v="TRB14"/>
        <s v="TRB21"/>
        <s v="TRB22"/>
        <s v="TRB23"/>
        <s v="TRB24"/>
        <s v="TRC11"/>
        <s v="TRC12"/>
        <s v="TRC21"/>
        <s v="TRC22"/>
        <s v="TRC32"/>
        <s v="TRC34"/>
        <s v="TRC33" u="1"/>
        <s v="TRC31" u="1"/>
      </sharedItems>
    </cacheField>
    <cacheField name="Proje Adı" numFmtId="0">
      <sharedItems count="611">
        <s v="Çaygören Barajı ve HES "/>
        <s v="Gönen Barajı ve HES"/>
        <s v="Karamenderes HES"/>
        <s v="Akçay HES"/>
        <s v="Başaran HES "/>
        <s v="Feslek HES (Serbest Ürt)"/>
        <s v="Sırma HES"/>
        <s v="Çal HES"/>
        <s v="Akbaş HES"/>
        <s v="Akkent-Çalkuyucak HES"/>
        <s v="Bereket I HES (Serbest Ürt)"/>
        <s v="Bereket II HES (Serbest Ürt)"/>
        <s v="Cindere Barajı ve HES"/>
        <s v="Darıveren HES"/>
        <s v="Demirciler HES"/>
        <s v="Dodurgalar HES"/>
        <s v="Ege I HES"/>
        <s v="Adıgüzel Barajı ve HES"/>
        <s v="Ege II-III-IV HES"/>
        <s v="Karataş I HES"/>
        <s v="Fethiye HES"/>
        <s v="Aşağıdalaman I HES (OTOP)"/>
        <s v="Aşağıdalaman II HES (OTOP)"/>
        <s v="Aşağıdalaman III HES (OTOP)"/>
        <s v="Aşağıdalaman IV HES (OTOP)"/>
        <s v="Aşağıdalaman V HES (OTOP)"/>
        <s v="Bağcı-Beyobası HES (OTOP)"/>
        <s v="Çaldere HES "/>
        <s v="Eşen I HES (Serbest Ürt)"/>
        <s v="Eşen  II  HES (Serbest Ürt)"/>
        <s v="Gökyar HES "/>
        <s v="Kavakçalı HES"/>
        <s v="Sekiyaka II HES "/>
        <s v="Kılcan Reg. ve HES"/>
        <s v="Nam Nam HES"/>
        <s v="Dinar II HES"/>
        <s v="Kayaköy HES"/>
        <s v="Eğer HES"/>
        <s v="Heymeana I-II HES"/>
        <s v="Suuçtu-Mustafa Kemal Paşa HES"/>
        <s v="İnegöl-Cerrah HES"/>
        <s v="İznik-Dereköy HES"/>
        <s v="Devecikonağı Barajı ve HES"/>
        <s v="Egemen I HES"/>
        <s v="Gözede I HES "/>
        <s v="Gözede II HES"/>
        <s v="Oylat I HES"/>
        <s v="Suluköy HES"/>
        <s v="Uluabat Kuvvet Tüneli ve HES"/>
        <s v="Akdere Reg. ve HES"/>
        <s v="Boğazköy Barajı Ve HES"/>
        <s v="Tüfekçikonağı HES"/>
        <s v="Sarıyer H.Polat Baraj ve HES"/>
        <s v="Kargı Barajı ve HES"/>
        <s v="Bozüyük HES"/>
        <s v="Bükor II HES"/>
        <s v="Darca HES"/>
        <s v="Kirazdere HES (Kızkalesi HES)"/>
        <s v="Pazarköy-Akyazı HES"/>
        <s v="Haraklı-Hendek HES"/>
        <s v="Adasu HES"/>
        <s v="Pamukova HES (Serbest Ürt)"/>
        <s v="Doğançay HES"/>
        <s v="Hasanlar Barajı ve HES"/>
        <s v="Çınar I HES"/>
        <s v="Defne HES"/>
        <s v="Hasanlar Kanal HES"/>
        <s v="Köknar HES"/>
        <s v="Düzce - Aksu HES"/>
        <s v="Güneş HES "/>
        <s v="Cevizlidere HES"/>
        <s v="Çeltikdere HES"/>
        <s v="Karaköy HES"/>
        <s v="Kayabükü HES"/>
        <s v="Köprübaşı  Barajı ve HES"/>
        <s v="Paşa Reg. ve HES"/>
        <s v="Göksu HES"/>
        <s v="İkiler HES"/>
        <s v="Çeşmebaşı HES"/>
        <s v="Kalecik I-II-III HES"/>
        <s v="İvriz  HES"/>
        <s v="Dere HES"/>
        <s v="Bozkır HES"/>
        <s v="Güneyyaka HES"/>
        <s v="Ermenek  HES"/>
        <s v="Balkusan Barajı ve HES"/>
        <s v="Damlapınar HES"/>
        <s v="Daran  HES"/>
        <s v="Günder Barajı ve HES"/>
        <s v="Kepezkaya HES"/>
        <s v="Bucakkışla HES"/>
        <s v="Erik HES"/>
        <s v="Turunçova-Finike HES"/>
        <s v="Aksu Reg. ve Şahmallar HES "/>
        <s v="Alakır HES"/>
        <s v="Anak HES"/>
        <s v="Bucakköy HES"/>
        <s v="Çenger Reg. ve HES"/>
        <s v="Dim Barajı ve HES"/>
        <s v="Eskiköy HES"/>
        <s v="Kozdere HES"/>
        <s v="Kürce HES"/>
        <s v="Sugözü Reg. ve Kızıldüz HES "/>
        <s v="Tunaztepe HES"/>
        <s v="Tocak I HES"/>
        <s v="Yaprak HES"/>
        <s v="Değirmen HES"/>
        <s v="Yalnızardıç HES"/>
        <s v="Karacaören II Barajı ve HES"/>
        <s v="Çandır I Reg ve HES"/>
        <s v="Kepez I HES"/>
        <s v="Kepez II HES"/>
        <s v="Manavgat Barajı ve HES"/>
        <s v="Kargı Reg. ve HES"/>
        <s v="Dereköy Reg ve HES"/>
        <s v="Kovada I HES"/>
        <s v="Çayköy (Aksu) HES"/>
        <s v="Sütçüler HES"/>
        <s v="Çukurçayı HES"/>
        <s v="Yaylabel HES"/>
        <s v="Gökbel I-II HES"/>
        <s v="Gökböğet HES"/>
        <s v="Kasımlar Barajı ve HES"/>
        <s v="Maraton HES"/>
        <s v="Kuyulutaş Reg ve HES"/>
        <s v="Çoraklı HES"/>
        <s v="Eğlence I HES"/>
        <s v="Eğlence II HES"/>
        <s v="Feke I HES"/>
        <s v="Feke II Barajı ve HES "/>
        <s v="Kavşak Bendi HES"/>
        <s v="Kıy HES"/>
        <s v="Kozan HES (Kozan Barajı Dipsavak Çıkışı)"/>
        <s v="Köprü Barajı ve HES"/>
        <s v="Kuşaklı Barajı ve HES"/>
        <s v="Menge Barajı ve HES"/>
        <s v="Mentaş Reg. ve HES "/>
        <s v="Toros HES"/>
        <s v="Yamanlı III (Himmetli)"/>
        <s v="Yamanlı III (Gökkaya Barajı)"/>
        <s v="Yedigöze Barajı  ve  HES"/>
        <s v="Karakuz Barajı ve HES"/>
        <s v="Yamanlı II HES"/>
        <s v="Seyhan II HES"/>
        <s v="Ahmetli HES"/>
        <s v="Elbiz Reg ve HES"/>
        <s v="Önen HES"/>
        <s v="Göktaş I-II  Barajı veHES"/>
        <s v="Sarıtepe HES"/>
        <s v="Çakıt HES"/>
        <s v="Berdan Barajı ve HES"/>
        <s v="Azmak I-II ve Kirpilik HES"/>
        <s v="Birkapılı HES (Serbest Ürt)"/>
        <s v="Dinç Reg. ve HES"/>
        <s v="Gök HES"/>
        <s v="Lamas III-IV HES"/>
        <s v="Otluca HES"/>
        <s v="Pamuk Reg. ve HES (Serbest Ürt)"/>
        <s v="Remsu HES"/>
        <s v="Sarıkavak HES"/>
        <s v="Dağbaşı HES"/>
        <s v="Yazılı I-II-III HES"/>
        <s v="Bozyazı HES"/>
        <s v="Kadıncık I HES"/>
        <s v="Kadıncık II HES"/>
        <s v="Mut-Derinçay HES"/>
        <s v="Zeyne  HES"/>
        <s v="Alaköprü Barajı ve HES"/>
        <s v="Sebil HES"/>
        <s v="Kuzuculu HES"/>
        <s v="Yeşilvadi HES"/>
        <s v="Kısık HES "/>
        <s v="Suçatı Barajı ve HES"/>
        <s v="Andırın  HES"/>
        <s v="Avcılar Reg. ve  HES"/>
        <s v="Çataloluk HES"/>
        <s v="Değirmenüstü HES"/>
        <s v="Fırnıs HES "/>
        <s v="Gökgedik HES"/>
        <s v="Güneşli HES"/>
        <s v="Hacınınoğlu Kandil  HES"/>
        <s v="Kale HES "/>
        <s v="Kandil Barajı ve HES"/>
        <s v="Kandil Dağdelen HES"/>
        <s v="Karasu HES "/>
        <s v="Kargılık HES (Serbest Ürt)"/>
        <s v="Kartalkaya HES"/>
        <s v="Kesme Reg ve HES"/>
        <s v="Kozak Bendi ve HES"/>
        <s v="Köyobası HES"/>
        <s v="Poyraz HES"/>
        <s v="Kandil Sarıgüzel Barajı ve HES "/>
        <s v="Süleymanlı HES (OTOP)"/>
        <s v="Tahta Reg. ve HES "/>
        <s v="Tayfun HES "/>
        <s v="Teleme Reg.ve HES"/>
        <s v="Torlar HES"/>
        <s v="Üçkaya HES"/>
        <s v="Yaşıl HES"/>
        <s v="Zeytin Reg. ve HES"/>
        <s v="Çakmak HES"/>
        <s v="Söğütlü HES"/>
        <s v="Sır Barajı ve HES"/>
        <s v="Akpınar HES"/>
        <s v="Güvercin Reg. ve HES"/>
        <s v="Okkayası Reg. ve Şehitlik HES"/>
        <s v="Adatepe Barajı ve HES"/>
        <s v="Bulgurkaya HES"/>
        <s v="Değirmendere HES"/>
        <s v="Karaçay HES"/>
        <s v="Ceyhan Barajı ve HES"/>
        <s v="Erem HES"/>
        <s v="Horu HES"/>
        <s v="Kalealtı HES "/>
        <s v="Sabunsuyu II HES"/>
        <s v="Sayan HES"/>
        <s v="Yamaç HES   (Mehmetli Barajı )"/>
        <s v="Gökboyun Reg ve HES"/>
        <s v="Köroğlu HES "/>
        <s v="Üçgen HES"/>
        <s v="Akçakoyun HES"/>
        <s v="Berke Barajı ve HES"/>
        <s v="Hamzalı HES"/>
        <s v="Sema HES"/>
        <s v="Çamardı HES"/>
        <s v="Avanos Reg. ve Cemel HES"/>
        <s v="Bayramhacılı Barajı ve HES"/>
        <s v="Hasankale HES"/>
        <s v="Sarıhıdır I HES"/>
        <s v="Tuzköy Reg. ve HES"/>
        <s v="Pınarbaşı HES"/>
        <s v="Bünyan HES"/>
        <s v="Çamlıca I Barajı ve HES"/>
        <s v="Yamula Barajı ve HES"/>
        <s v="Çamlıca III Barajı ve  HES"/>
        <s v="Molu HES  "/>
        <s v="Yahyabey HES"/>
        <s v="Zamantı Bahçelik Barajı ve HES"/>
        <s v="Çamlıca II HES"/>
        <s v="STS I HES"/>
        <s v="Gümüşören HES"/>
        <s v="Sızır HES"/>
        <s v="Ahiköy I HES"/>
        <s v="Ahiköy II HES"/>
        <s v="Altıntepe-Suşehri HES "/>
        <s v="Beypınarı-Suşehri HES "/>
        <s v="Gölova HES-Suşehri HES "/>
        <s v="Konak-Suşehri HES"/>
        <s v="Sevindik HES-Suşehri HES "/>
        <s v="Çermikler Barajı ve HES"/>
        <s v="Çobanlı HES"/>
        <s v="Koyulhisar"/>
        <s v="Mursal I-II HES "/>
        <s v="Polat HES "/>
        <s v="Saraçbendi HES"/>
        <s v="Tuztaşı HES"/>
        <s v="Yeşil HES"/>
        <s v="Ekincik HES"/>
        <s v="Ekinözü I-II HES"/>
        <s v="Yakınca Reg. Ve HES"/>
        <s v="Alçe HES"/>
        <s v="Sütlüce HES"/>
        <s v="Koyulhisar HES"/>
        <s v="Doğanşar Reg. ve HES"/>
        <s v="Gökmen HES"/>
        <s v="Tefen HES"/>
        <s v="Eğerci HES"/>
        <s v="Çayaltı HES"/>
        <s v="Yalnızca Reg. ve HES"/>
        <s v="Eren HES"/>
        <s v="Pirinçlik HES"/>
        <s v="Başak HES"/>
        <s v="Kayadibi HES"/>
        <s v="Akkaya HES"/>
        <s v="Berke HES"/>
        <s v="Yavuz  HES"/>
        <s v="Zala HES"/>
        <s v="Demirci  HES"/>
        <s v="Yunuslar HES"/>
        <s v="Kızılçam HES"/>
        <s v="Ebru Reg. ve HES"/>
        <s v="Samatlar Reg. ve HES"/>
        <s v="Aybige Reg ve HES"/>
        <s v="Yazı HES"/>
        <s v="Ayancık HES"/>
        <s v="Boyabat Barajı ve HES"/>
        <s v="Erfelek HES"/>
        <s v="Güzelçay I HES"/>
        <s v="Çiğdem Reg. ve HES"/>
        <s v="Ladik-Büyükkızoğlu  HES"/>
        <s v="Çarşamba Reg. ve HES"/>
        <s v="Kumköy HES"/>
        <s v="Generji Reg ve HES"/>
        <s v="Niksar HES"/>
        <s v="Reşadiye I-II-III HES"/>
        <s v="Tuna  Barajı ve HES"/>
        <s v="Yeşilırmak I Reg. ve HES"/>
        <s v="Umut HES "/>
        <s v="Çilehane HES"/>
        <s v="Onur HES"/>
        <s v="Suçatı HES"/>
        <s v="Tepekışla  Barajı ve (Erbaa) HES"/>
        <s v="Delice I Reg ve HES"/>
        <s v="Çamlıca HES"/>
        <s v="Akııncı HES"/>
        <s v="Çekerek HES"/>
        <s v="Karakeçili I HES"/>
        <s v="İncesu HES"/>
        <s v="Pirinçli HES"/>
        <s v="Ülkün HES"/>
        <s v="Bektemur HES"/>
        <s v="Duru I Reg ve HES"/>
        <s v="Duru II Reg. ve HES"/>
        <s v="Kale HES"/>
        <s v="Midilli Reg. ve HES"/>
        <s v="Osmancık HES"/>
        <s v="Taşova-Yenidereköy HES"/>
        <s v="Yaprak I Barajı ve HES"/>
        <s v="Yaprak II HES"/>
        <s v="Yavuz HES"/>
        <s v="Umutlu Reg. ve HES"/>
        <s v="Çarıklı Reg. ve HES"/>
        <s v="Visera (Işıklar) HES"/>
        <s v="Açma HES"/>
        <s v="Akocak HES"/>
        <s v="Araklı IV. Reg. ve HES"/>
        <s v="Arca Reg. ve HES"/>
        <s v="Balkodu I Reg. ve HES"/>
        <s v="Bangal Reg. ve Kuşluk HES"/>
        <s v="Cevher I-II HES"/>
        <s v="Cüniş Reg. ve HES"/>
        <s v="Çağlayan Reg. ve HES"/>
        <s v="Çambaşı Reg. ve HES"/>
        <s v="Çamlıkaya HES"/>
        <s v="Çanakçı HES"/>
        <s v="Günayşe Reg. ve HES"/>
        <s v="Güneşli II HES"/>
        <s v="Horyan HES"/>
        <s v="Kemerçayır HES"/>
        <s v="Mavi HES"/>
        <s v="Ortaçağ HES"/>
        <s v="Sarmaşık I HES "/>
        <s v="Sarmaşık II HES "/>
        <s v="Sukenarı HES"/>
        <s v="Tonya I-II HES"/>
        <s v="Üçhanlar HES"/>
        <s v="Üçharmanlar HES"/>
        <s v="Vizara Reg. HES"/>
        <s v="Yağmur Reg. ve HES (Akfen)"/>
        <s v="Yıldızlı Reg. ve HES"/>
        <s v="Yukarı Manahoz Reg. ve HES "/>
        <s v="Araklı -III Reg. ve HES"/>
        <s v="Arısu HES"/>
        <s v="Ataköy  HES"/>
        <s v="Çaykara HES"/>
        <s v="Kadahor HES"/>
        <s v="Karakaya Reg ve  HES"/>
        <s v="Köprübaşı Reg ve HES"/>
        <s v="Köprüyanı Reg ve HES"/>
        <s v="Manahoz HES"/>
        <s v="Yanbolu Reg ve  HES"/>
        <s v="Araklı I Reg. ve HES"/>
        <s v="Selimoğlu Reg.ve HES"/>
        <s v="Balkodu II Reg. ve HES"/>
        <s v="Dereiçi HES"/>
        <s v="Derebaşı HES"/>
        <s v="Seydioğlu Reg ve HES"/>
        <s v="Lale Reg ve Hes"/>
        <s v="Ağkolu HES"/>
        <s v="Boztepe Reg. ve HES"/>
        <s v="Darıca HES I"/>
        <s v="Irmak HES"/>
        <s v="Ordu HES"/>
        <s v="General HES"/>
        <s v="Murat HES "/>
        <s v="Piro HES "/>
        <s v="Kozbükü HES (Kirazlık)"/>
        <s v="Kuzey I-II Reg. ve HES"/>
        <s v="Atilla Reg. ve HES"/>
        <s v="Darıca HES II"/>
        <s v="Selimiye Reg ve HES"/>
        <s v="Akköy-Espiye HES"/>
        <s v="Aslancık Barajı HES"/>
        <s v="Burçak  HES"/>
        <s v="Çırakdamı Reg. ve HES"/>
        <s v="Doruk HES (Akfen)"/>
        <s v="Gecür HES"/>
        <s v="Kahraman Reg. ve HES"/>
        <s v="Kalen I HES"/>
        <s v="Kalen II HES"/>
        <s v="Aksu HES"/>
        <s v="Kayaköprü II HES"/>
        <s v="Kıran HES"/>
        <s v="Koçak HES"/>
        <s v="Muratlı Reg. ve HES"/>
        <s v="Ören HES"/>
        <s v="Soğukpınar HES"/>
        <s v="Sümer HES"/>
        <s v="Telli-I HES"/>
        <s v="Tuğra I-II-III HES"/>
        <s v="Yüce HES"/>
        <s v="Akköy II Aladereçam HES"/>
        <s v="Dereli HES"/>
        <s v="Koçlu HES"/>
        <s v="Tokmadin HES"/>
        <s v="Zekere HES"/>
        <s v="Akköy II Barajı ve HES"/>
        <s v="Angutlu HES"/>
        <s v="Arpacık HES"/>
        <s v="Çay HES"/>
        <s v="Çileklitepe HES"/>
        <s v="Merek HES"/>
        <s v="Paşalı HES"/>
        <s v="Serhat HES"/>
        <s v="Üçgen II HES"/>
        <s v="Vanazit HES"/>
        <s v="Yumrutepe HES"/>
        <s v="Çalıkobası HES"/>
        <s v="Çanakçı I Reg ve HES"/>
        <s v="İkizdere HES"/>
        <s v="Adacami HES"/>
        <s v="Ayvasıl Reg. ve HES"/>
        <s v="Cevizlik Barajı ve HES"/>
        <s v="İncirli HES"/>
        <s v="Kale Reg. ve HES"/>
        <s v="Uzundere I HES"/>
        <s v="Uzundere II HES"/>
        <s v="Yokuşlu Kalkandere HES"/>
        <s v="Gürgen Reg. ve HES"/>
        <s v="Hamzabey Reg. ve HES"/>
        <s v="Saray HES"/>
        <s v="Yeşilköy Reg. Ve HES"/>
        <s v="Melikom Reg. ve HES"/>
        <s v="Esendal  HES"/>
        <s v="Aralık HES"/>
        <s v="Arpa Reg. ve HES"/>
        <s v="Cansu HES "/>
        <s v="Çakırlar HES"/>
        <s v="Çifteköprü HES "/>
        <s v="Diyoban HES"/>
        <s v="Erenköy HES"/>
        <s v="Erenler HES"/>
        <s v="Kabaca Reg. ve HES"/>
        <s v="Murgul HES"/>
        <s v="Papart HES"/>
        <s v="Yayla HES"/>
        <s v="Artvin Barajı ve HES"/>
        <s v="Hızır Reg ve HES"/>
        <s v="Balıklı I-II-III HES"/>
        <s v="Erik Reg. ve HES"/>
        <s v="Meşeli HES"/>
        <s v="Susuz Reg. ve HES"/>
        <s v="Şavşat HES"/>
        <s v="Soğuksu Hes"/>
        <s v="Kalecik HES"/>
        <s v="Cala Reg ve HES"/>
        <s v="Kavak Reg ve HES "/>
        <s v="Kocaman Reg ve HES"/>
        <s v="Akköy I Barajı ve HES"/>
        <s v="Büyükdüz HES"/>
        <s v="Fındık HES"/>
        <s v="Güzeloluk HES"/>
        <s v="Köprübaşı HES"/>
        <s v="Mor-II HES "/>
        <s v="Akköy I Cansuyu HES"/>
        <s v="Aksu (Yankol) Reg. ve HES"/>
        <s v="Alabalık I-II Reg. ve HES"/>
        <s v="Dumlu Reg. ve HES"/>
        <s v="Esendurak HES"/>
        <s v="Gelinkaya HES"/>
        <s v="Güllübağ Barajı ve HES"/>
        <s v="Kaletepe HES"/>
        <s v="Karasu I HES"/>
        <s v="Karasu II  HES"/>
        <s v="Karasu IV-II"/>
        <s v="Karasu IV-III"/>
        <s v="Özlüce (Çoruh) HES"/>
        <s v="Sırakonaklar HES"/>
        <s v="Tuzlaköy-Serge Reg. ve HES"/>
        <s v="Yazyurdu HES"/>
        <s v="Yedigöl Reg. ve HES"/>
        <s v="Arkun  Barajı ve HES"/>
        <s v="Havva HES"/>
        <s v="Tuana HES"/>
        <s v="Ayvalı (Çoruh) Barajı ve HES"/>
        <s v="Bağbaşı HES"/>
        <s v="Büyükbahçe  HES"/>
        <s v="İncebel HES"/>
        <s v="Tortum HES"/>
        <s v="Yanıkköprü HES"/>
        <s v="Çayhan II HES"/>
        <s v="Oltu HES"/>
        <s v="Girlevik II HES"/>
        <s v="Mercan HES"/>
        <s v="Bağıştaş II  HES"/>
        <s v="Çakırman Reg. ve HES"/>
        <s v="Çalkışla Reg. ve HES "/>
        <s v="Karasu V  HES"/>
        <s v="Kayalık Reg.ve HES"/>
        <s v="Üzümlü HES"/>
        <s v="Yukarı Mercan HES "/>
        <s v="Sölperen HES"/>
        <s v="Bağıştaş I Barajı  HES"/>
        <s v="Girlevik III- Karatuş HES"/>
        <s v="Bayburt  HES (EÜAŞ)"/>
        <s v="Bayburt HES (6446)"/>
        <s v="Yıldırım Reg. ve HES"/>
        <s v="Arpaçay-Telek HES"/>
        <s v="Can I HES"/>
        <s v="Narinkale HES"/>
        <s v="Sefaköy Barajı ve HES"/>
        <s v="Sena HES"/>
        <s v="Serap HES"/>
        <s v="Gaziler HES"/>
        <s v="Bayra Reg. ve  HES"/>
        <s v="Merekler Reg. ve Algölü HES"/>
        <s v="Söğütlükaya (Posof III) HES"/>
        <s v="Hanak HES"/>
        <s v="Kayabeyi Barajı ve Akıncı HES"/>
        <s v="Köroğlu Barajı ve Kotanlı HES"/>
        <s v="Erkenek HES"/>
        <s v="Derme-Kapuluk HES"/>
        <s v="Tohma-Medik HES"/>
        <s v="Güdül I-II HES"/>
        <s v="Hacılar (Gökpınar) (OTOP)"/>
        <s v="Keklicek HES"/>
        <s v="Sancar HES"/>
        <s v="Aksu Reg ve HES"/>
        <s v="Gemköprü Reg ve HES"/>
        <s v="Hazar I (İHD) HES"/>
        <s v="Hazar II (İHD) HES"/>
        <s v="Keban Deresi HES "/>
        <s v="Seyrantepe Barajı ve HES"/>
        <s v="Beyhan I Barajı ve HES"/>
        <s v="Pembelik Barajı ve HES"/>
        <s v="Tatar Barajı ve HES"/>
        <s v="Demir Reg ve HES"/>
        <s v="Çardaklı Reg ve HES"/>
        <s v="Ziyaret HES"/>
        <s v="Saf I HES"/>
        <s v="Yedisu Barajı ve HES"/>
        <s v="Doğu HES"/>
        <s v="Yukarı Kaleköy Barajı ve HES"/>
        <s v="Çemişgezek HES"/>
        <s v="Dinar Reg. ve HES"/>
        <s v="Uzunçayır Barajı ve HES "/>
        <s v="Muradiye-Ayrancılar  (Şelale-HES) "/>
        <s v="Sarımehmet HES"/>
        <s v="Malazgirt  HES"/>
        <s v="Varto-Sönmez HES"/>
        <s v="Kamer Reg. Ve HES"/>
        <s v="Doğan HES"/>
        <s v="Ahlat  HES"/>
        <s v="Adilcevaz HES"/>
        <s v="Akşar-Nazar HES"/>
        <s v="Otluca  HES"/>
        <s v="Bağışlı Reg. ve HES"/>
        <s v="Kırıkdağ HES"/>
        <s v="Bayramlı HES"/>
        <s v="Karşıyaka HES"/>
        <s v="Besni HES"/>
        <s v="Bulam Reg ve  HES"/>
        <s v="Burç Bendi ve HES"/>
        <s v="Doğankaya HES"/>
        <s v="Gemciler Reg.ve HES"/>
        <s v="Kahta I HES"/>
        <s v="Koruköy HES"/>
        <s v="Murat-I-II HES"/>
        <s v="Pınar Reg. ve HES"/>
        <s v="Sırımtaş Barajı ve HES"/>
        <s v="Şifrin HES"/>
        <s v="Kaleköy HES"/>
        <s v="Kandil Reg ve HES"/>
        <s v="Erkenek Reg. ve HES"/>
        <s v="Birecik Barajı ve HES"/>
        <s v="Kulp I HES"/>
        <s v="Kulp IV HES"/>
        <s v="Çağlayan HES"/>
        <s v="Garzan Barajı ve HES"/>
        <s v="Alkumru Barajı ve HES"/>
        <s v="Kirazlık HES"/>
        <s v="Baran HES"/>
        <s v="Botan HES"/>
        <s v="Uludere HES" u="1"/>
        <s v="Tercan Barajı ve HES" u="1"/>
        <s v="Koçköprü Barajı ve HES" u="1"/>
        <s v="Bayburt  HES" u="1"/>
        <s v="Çıldır  HES" u="1"/>
        <s v="Umut Reg ve HES " u="1"/>
        <s v="Kovada II HES" u="1"/>
        <s v="Mercan-Ovacık HES" u="1"/>
        <s v="Girlevik I HES" u="1"/>
        <s v="Ataköy Barajı ve HES" u="1"/>
        <s v="Durucasu HES" u="1"/>
        <s v="Zernek (Hoşap) Barajı ve HES" u="1"/>
        <s v="Tınaztepe HES" u="1"/>
        <s v="Beyköy HES" u="1"/>
        <s v="Muradiye-Ayrancılar  (Şelale-Ayrancılar HES) " u="1"/>
        <s v="Piro Reg Ve HES " u="1"/>
        <s v="Kayadibi  HES" u="1"/>
        <s v="Kuzgun Barajı ve HES" u="1"/>
        <s v="Engil HES" u="1"/>
        <s v="Eşen I Barajı HES" u="1"/>
        <s v="Kiti HES" u="1"/>
        <s v="Erciş HES" u="1"/>
        <s v="Çağçağ  HES" u="1"/>
        <s v="Karacaören Barajı ve HES" u="1"/>
        <s v="Bayburt HES" u="1"/>
        <s v="Kernek HES" u="1"/>
        <s v="Aksu Reg. ve HES" u="1"/>
        <s v="Oymapınar Barajı ve HES" u="1"/>
      </sharedItems>
    </cacheField>
    <cacheField name="İli" numFmtId="0">
      <sharedItems count="70">
        <s v="Balıkesir"/>
        <s v="Çanakkale"/>
        <s v="Aydın"/>
        <s v="Denizli"/>
        <s v="Muğla"/>
        <s v="Afyonkarahisar"/>
        <s v="Kütahya"/>
        <s v="Bursa"/>
        <s v="Eskişehir"/>
        <s v="Bilecik"/>
        <s v="Kocaeli"/>
        <s v="Sakarya"/>
        <s v="Düzce"/>
        <s v="Bolu"/>
        <s v="Ankara"/>
        <s v="Konya"/>
        <s v="Karaman"/>
        <s v="Antalya"/>
        <s v="Isparta"/>
        <s v="Adana"/>
        <s v="Mersin"/>
        <s v="Hatay"/>
        <s v="Kahramanmaraş"/>
        <s v="Osmaniye"/>
        <s v="Kırıkkale"/>
        <s v="Niğde"/>
        <s v="Nevşehir"/>
        <s v="Kayseri"/>
        <s v="Sivas"/>
        <s v="Yozgat"/>
        <s v="Zonguldak"/>
        <s v="Karabük"/>
        <s v="Bartın"/>
        <s v="Kastamonu"/>
        <s v="Çankırı"/>
        <s v="Sinop"/>
        <s v="Samsun"/>
        <s v="Tokat"/>
        <s v="Çorum"/>
        <s v="Amasya"/>
        <s v="Trabzon"/>
        <s v="Ordu"/>
        <s v="Giresun"/>
        <s v="Rize"/>
        <s v="Artvin"/>
        <s v="Gümüşhane"/>
        <s v="Erzurum"/>
        <s v="Erzincan"/>
        <s v="Bayburt"/>
        <s v="Kars"/>
        <s v="Iğdır"/>
        <s v="Ardahan"/>
        <s v="Malatya"/>
        <s v="Elazığ"/>
        <s v="Bingöl"/>
        <s v="Tunceli"/>
        <s v="Van"/>
        <s v="Muş"/>
        <s v="Bitlis"/>
        <s v="Hakkari"/>
        <s v="Gaziantep"/>
        <s v="Adıyaman"/>
        <s v="Şanlıurfa"/>
        <s v="Diyarbakır"/>
        <s v="Batman"/>
        <s v="Siirt"/>
        <s v="Mardin" u="1"/>
        <s v="Eskişehir " u="1"/>
        <s v="Adana " u="1"/>
        <s v="Şırnak" u="1"/>
      </sharedItems>
    </cacheField>
    <cacheField name="Tipi" numFmtId="0">
      <sharedItems count="9">
        <s v="Baraj"/>
        <s v="Kanal"/>
        <s v="Kuvvet Tüneli"/>
        <s v="Kanal "/>
        <s v="Topuk Sant."/>
        <s v="Göl"/>
        <s v="Kanal (Tünelli)"/>
        <s v="Nehir"/>
        <s v="İsale Hattı"/>
      </sharedItems>
    </cacheField>
    <cacheField name="İşletmeye Alınma Tarihi" numFmtId="0">
      <sharedItems containsDate="1" containsMixedTypes="1" minDate="1899-12-31T18:39:04" maxDate="1900-01-10T05:49:04" count="389">
        <n v="2006"/>
        <n v="1998"/>
        <d v="2017-08-18T00:00:00"/>
        <n v="2009"/>
        <n v="2004"/>
        <n v="2001"/>
        <d v="2013-10-09T00:00:00"/>
        <n v="1997"/>
        <d v="2013-09-20T00:00:00"/>
        <d v="2012-08-03T00:00:00"/>
        <d v="2015-01-24T00:00:00"/>
        <d v="2017-10-26T00:00:00"/>
        <d v="2017-10-31T00:00:00"/>
        <n v="1999"/>
        <n v="2000"/>
        <n v="2002"/>
        <n v="2003"/>
        <n v="2008"/>
        <d v="2011-04-24T00:00:00"/>
        <d v="2013-03-15T00:00:00"/>
        <d v="2014-01-17T00:00:00"/>
        <n v="2016"/>
        <n v="1956"/>
        <d v="2012-01-19T00:00:00"/>
        <d v="2015-10-29T00:00:00"/>
        <n v="1952"/>
        <d v="2013-08-20T00:00:00"/>
        <d v="2013-02-14T00:00:00"/>
        <d v="2013-09-05T00:00:00"/>
        <d v="2012-03-16T00:00:00"/>
        <d v="2010-10-27T00:00:00"/>
        <d v="2014-07-12T00:00:00"/>
        <d v="2014-03-19T00:00:00"/>
        <d v="2015-11-06T00:00:00"/>
        <d v="2017-06-15T00:00:00"/>
        <n v="1938"/>
        <d v="2013-05-30T00:00:00"/>
        <d v="2011-05-26T00:00:00"/>
        <n v="1953"/>
        <d v="2013-11-28T00:00:00"/>
        <d v="2014-08-29T00:00:00"/>
        <n v="1991"/>
        <d v="2012-03-23T00:00:00"/>
        <d v="2011-12-02T00:00:00"/>
        <d v="2012-04-04T00:00:00"/>
        <d v="2014-04-25T00:00:00"/>
        <d v="2017-02-21T00:00:00"/>
        <d v="2013-01-28T00:00:00"/>
        <d v="2012-10-16T00:00:00"/>
        <d v="2013-03-05T00:00:00"/>
        <n v="2010"/>
        <d v="2013-11-08T00:00:00"/>
        <d v="2010-06-11T00:00:00"/>
        <d v="2015-07-25T00:00:00"/>
        <d v="2011-01-12T00:00:00"/>
        <d v="2013-03-04T00:00:00"/>
        <n v="1972"/>
        <n v="1959"/>
        <d v="2015-05-21T00:00:00"/>
        <n v="1934"/>
        <d v="2012-08-04T00:00:00"/>
        <d v="2010-07-08T00:00:00"/>
        <d v="2013-01-23T00:00:00"/>
        <d v="2012-05-31T00:00:00"/>
        <n v="2015"/>
        <d v="2012-09-14T00:00:00"/>
        <n v="1962"/>
        <d v="2012-04-27T00:00:00"/>
        <d v="2012-12-21T00:00:00"/>
        <d v="2013-01-25T00:00:00"/>
        <d v="2013-06-13T00:00:00"/>
        <d v="2011-10-08T00:00:00"/>
        <d v="2012-02-15T00:00:00"/>
        <d v="2013-07-26T00:00:00"/>
        <d v="2014-03-13T00:00:00"/>
        <d v="2015-05-08T00:00:00"/>
        <n v="1993"/>
        <n v="1986"/>
        <n v="1987"/>
        <d v="2017-10-20T00:00:00"/>
        <n v="1960"/>
        <n v="1989"/>
        <d v="2011-11-03T00:00:00"/>
        <d v="2014-04-18T00:00:00"/>
        <d v="2017-09-09T00:00:00"/>
        <d v="2018-10-28T00:00:00"/>
        <d v="2014-01-30T00:00:00"/>
        <d v="2013-05-27T00:00:00"/>
        <d v="2013-04-11T00:00:00"/>
        <d v="2012-06-27T00:00:00"/>
        <d v="2013-12-19T00:00:00"/>
        <d v="2014-01-23T00:00:00"/>
        <d v="2013-02-19T00:00:00"/>
        <d v="2013-08-01T00:00:00"/>
        <d v="2011-12-22T00:00:00"/>
        <d v="2013-02-26T00:00:00"/>
        <d v="2012-05-12T00:00:00"/>
        <d v="2015-07-08T00:00:00"/>
        <d v="2015-01-31T00:00:00"/>
        <d v="2017-03-31T00:00:00"/>
        <d v="2018-05-15T00:00:00"/>
        <d v="2018-10-31T00:00:00"/>
        <d v="2015-10-02T00:00:00"/>
        <d v="2010-06-01T00:00:00"/>
        <n v="1996"/>
        <d v="2013-02-01T00:00:00"/>
        <d v="2011-07-13T00:00:00"/>
        <d v="2011-11-25T00:00:00"/>
        <d v="2014-04-11T00:00:00"/>
        <d v="2014-12-30T00:00:00"/>
        <n v="1974"/>
        <n v="1971"/>
        <n v="1967"/>
        <d v="2015-03-18T00:00:00"/>
        <d v="2015-10-24T00:00:00"/>
        <n v="1954"/>
        <d v="2013-05-18T00:00:00"/>
        <n v="2007"/>
        <d v="2010-04-07T00:00:00"/>
        <d v="2012-03-30T00:00:00"/>
        <d v="2011-03-17T00:00:00"/>
        <d v="2013-10-22T00:00:00"/>
        <d v="2013-05-11T00:00:00"/>
        <n v="2005"/>
        <d v="2012-06-28T00:00:00"/>
        <d v="2011-04-14T00:00:00"/>
        <d v="2011-06-30T00:00:00"/>
        <d v="2011-09-16T00:00:00"/>
        <d v="2012-07-31T00:00:00"/>
        <d v="2013-02-09T00:00:00"/>
        <d v="2012-07-14T00:00:00"/>
        <d v="2011-06-29T00:00:00"/>
        <d v="2015-03-10T00:00:00"/>
        <d v="2015-03-12T00:00:00"/>
        <d v="2018-12-12T00:00:00"/>
        <d v="2018-02-27T00:00:00"/>
        <n v="1955"/>
        <d v="2013-09-03T00:00:00"/>
        <s v="16.02.2012_x000a_14.11.2013"/>
        <d v="2011-11-19T00:00:00"/>
        <d v="2011-07-20T00:00:00"/>
        <d v="2014-10-20T00:00:00"/>
        <d v="2014-06-20T00:00:00"/>
        <d v="2014-11-07T00:00:00"/>
        <d v="2015-08-06T00:00:00"/>
        <d v="2002-02-01T00:00:00"/>
        <n v="1965"/>
        <d v="2013-05-29T00:00:00"/>
        <d v="2011-01-20T00:00:00"/>
        <d v="2013-05-16T00:00:00"/>
        <d v="2012-01-22T00:00:00"/>
        <d v="2012-09-28T00:00:00"/>
        <n v="1924"/>
        <n v="1928"/>
        <d v="2011-04-01T00:00:00"/>
        <d v="2014-01-24T00:00:00"/>
        <d v="2014-05-02T00:00:00"/>
        <d v="2015-04-30T00:00:00"/>
        <d v="2018-08-03T00:00:00"/>
        <n v="1961"/>
        <d v="2013-07-30T00:00:00"/>
        <d v="2013-02-08T00:00:00"/>
        <d v="2011-05-06T00:00:00"/>
        <d v="2011-07-04T00:00:00"/>
        <d v="2014-11-20T00:00:00"/>
        <d v="2014-03-06T00:00:00"/>
        <d v="2014-11-14T00:00:00"/>
        <d v="2015-07-02T00:00:00"/>
        <d v="2015-03-19T00:00:00"/>
        <n v="1957"/>
        <d v="2011-06-15T00:00:00"/>
        <d v="2011-06-10T00:00:00"/>
        <d v="2015-09-03T00:00:00"/>
        <d v="2014-12-12T00:00:00"/>
        <d v="2017-10-23T00:00:00"/>
        <d v="2013-09-18T00:00:00"/>
        <d v="2012-05-04T00:00:00"/>
        <d v="2014-05-16T00:00:00"/>
        <d v="2015-10-17T00:00:00"/>
        <d v="2015-04-28T00:00:00"/>
        <d v="2015-05-05T00:00:00"/>
        <d v="2017-03-23T00:00:00"/>
        <d v="2012-10-21T00:00:00"/>
        <d v="2012-11-29T00:00:00"/>
        <d v="2010-04-03T00:00:00"/>
        <d v="2012-08-30T00:00:00"/>
        <d v="2011-02-23T00:00:00"/>
        <d v="2017-06-06T00:00:00"/>
        <d v="2012-06-08T00:00:00"/>
        <d v="2012-01-13T00:00:00"/>
        <d v="2012-12-20T00:00:00"/>
        <d v="2015-11-02T00:00:00"/>
        <d v="2015-04-02T00:00:00"/>
        <d v="2015-08-20T00:00:00"/>
        <d v="2015-09-04T00:00:00"/>
        <d v="2017-10-29T00:00:00"/>
        <d v="2017-12-23T00:00:00"/>
        <d v="2018-10-24T00:00:00"/>
        <d v="2018-10-26T00:00:00"/>
        <d v="2011-04-08T00:00:00"/>
        <d v="2015-05-20T00:00:00"/>
        <d v="2018-01-26T00:00:00"/>
        <d v="2012-11-30T00:00:00"/>
        <d v="2013-03-14T00:00:00"/>
        <d v="2011-02-25T00:00:00"/>
        <d v="2013-02-07T00:00:00"/>
        <d v="2012-12-27T00:00:00"/>
        <d v="2013-02-05T00:00:00"/>
        <d v="2013-01-11T00:00:00"/>
        <d v="2011-04-03T00:00:00"/>
        <d v="2010-07-14T00:00:00"/>
        <n v="1929"/>
        <d v="2014-02-27T00:00:00"/>
        <d v="2013-05-14T00:00:00"/>
        <d v="2012-04-06T00:00:00"/>
        <d v="2011-08-05T00:00:00"/>
        <d v="2012-05-16T00:00:00"/>
        <d v="2011-01-17T00:00:00"/>
        <d v="2012-07-28T00:00:00"/>
        <d v="2012-10-17T00:00:00"/>
        <d v="2013-12-05T00:00:00"/>
        <d v="2011-08-11T00:00:00"/>
        <d v="2011-09-29T00:00:00"/>
        <d v="2012-12-06T00:00:00"/>
        <d v="2012-06-15T00:00:00"/>
        <d v="2013-06-24T00:00:00"/>
        <d v="2013-03-21T00:00:00"/>
        <d v="2013-10-24T00:00:00"/>
        <d v="2013-07-02T00:00:00"/>
        <d v="2013-07-22T00:00:00"/>
        <d v="2013-01-24T00:00:00"/>
        <d v="2012-04-18T00:00:00"/>
        <d v="2012-11-27T00:00:00"/>
        <d v="2014-12-01T00:00:00"/>
        <d v="2014-02-17T00:00:00"/>
        <d v="2015-10-22T00:00:00"/>
        <d v="2015-01-16T00:00:00"/>
        <d v="2015-02-07T00:00:00"/>
        <d v="2015-10-26T00:00:00"/>
        <d v="2015-02-04T00:00:00"/>
        <d v="2015-06-25T00:00:00"/>
        <d v="2012-06-29T00:00:00"/>
        <d v="2017-12-15T00:00:00"/>
        <d v="2017-05-09T00:00:00"/>
        <d v="2013-10-23T00:00:00"/>
        <d v="2013-12-17T00:00:00"/>
        <d v="2013-04-29T00:00:00"/>
        <d v="2013-11-13T00:00:00"/>
        <d v="2014-08-08T00:00:00"/>
        <d v="2014-10-01T00:00:00"/>
        <d v="2017-12-01T00:00:00"/>
        <d v="2018-12-31T00:00:00"/>
        <d v="2012-05-06T00:00:00"/>
        <d v="2013-09-24T00:00:00"/>
        <d v="2013-02-11T00:00:00"/>
        <d v="2013-08-13T00:00:00"/>
        <d v="2014-09-19T00:00:00"/>
        <d v="2008-04-16T00:00:00"/>
        <d v="2012-07-04T00:00:00"/>
        <d v="2011-11-04T00:00:00"/>
        <d v="2013-03-01T00:00:00"/>
        <d v="2011-10-27T00:00:00"/>
        <d v="2011-05-23T00:00:00"/>
        <d v="2012-11-16T00:00:00"/>
        <d v="2012-10-10T00:00:00"/>
        <d v="2012-12-29T00:00:00"/>
        <d v="2013-05-31T00:00:00"/>
        <d v="2014-08-19T00:00:00"/>
        <d v="2014-01-10T00:00:00"/>
        <d v="2014-07-10T00:00:00"/>
        <d v="2014-06-12T00:00:00"/>
        <d v="2014-10-17T00:00:00"/>
        <d v="2012-06-01T00:00:00"/>
        <d v="2015-10-19T00:00:00"/>
        <d v="2015-10-15T00:00:00"/>
        <d v="2015-10-28T00:00:00"/>
        <d v="2015-02-12T00:00:00"/>
        <d v="2015-10-25T00:00:00"/>
        <d v="2014-07-17T00:00:00"/>
        <d v="2017-06-02T00:00:00"/>
        <d v="2018-10-06T00:00:00"/>
        <d v="2013-07-05T00:00:00"/>
        <n v="2014"/>
        <d v="2011-05-25T00:00:00"/>
        <d v="2014-10-15T00:00:00"/>
        <d v="2014-12-19T00:00:00"/>
        <d v="2014-07-16T00:00:00"/>
        <d v="2014-12-31T00:00:00"/>
        <n v="1984"/>
        <d v="2012-08-16T00:00:00"/>
        <d v="2013-04-18T00:00:00"/>
        <d v="2010-10-07T00:00:00"/>
        <d v="2010-06-04T00:00:00"/>
        <d v="2012-04-16T00:00:00"/>
        <d v="2013-09-06T00:00:00"/>
        <d v="2015-12-10T00:00:00"/>
        <d v="2017-10-27T00:00:00"/>
        <d v="2017-11-10T00:00:00"/>
        <d v="2018-09-14T00:00:00"/>
        <d v="2018-08-17T00:00:00"/>
        <d v="2018-09-21T00:00:00"/>
        <d v="2013-06-10T00:00:00"/>
        <d v="2012-10-31T00:00:00"/>
        <d v="2013-08-29T00:00:00"/>
        <d v="2013-07-12T00:00:00"/>
        <d v="2014-06-04T00:00:00"/>
        <d v="2012-12-14T00:00:00"/>
        <d v="2012-09-15T00:00:00"/>
        <d v="2012-10-23T00:00:00"/>
        <d v="2011-05-19T00:00:00"/>
        <d v="2011-06-03T00:00:00"/>
        <d v="2011-11-24T00:00:00"/>
        <d v="2013-12-27T00:00:00"/>
        <d v="2012-03-31T00:00:00"/>
        <d v="2013-11-22T00:00:00"/>
        <d v="2011-10-13T00:00:00"/>
        <d v="2014-05-30T00:00:00"/>
        <d v="2014-04-22T00:00:00"/>
        <d v="2014-05-13T00:00:00"/>
        <d v="2015-12-19T00:00:00"/>
        <d v="2015-03-06T00:00:00"/>
        <d v="2015-04-09T00:00:00"/>
        <d v="2017-04-14T00:00:00"/>
        <d v="2018-01-19T00:00:00"/>
        <d v="2012-12-23T00:00:00"/>
        <d v="2011-02-19T00:00:00"/>
        <d v="2011-06-23T00:00:00"/>
        <n v="1950"/>
        <n v="1964"/>
        <d v="2012-07-20T00:00:00"/>
        <d v="2011-10-12T00:00:00"/>
        <d v="2014-03-28T00:00:00"/>
        <n v="1948"/>
        <d v="2013-07-18T00:00:00"/>
        <d v="2015-09-17T00:00:00"/>
        <d v="2015-05-03T00:00:00"/>
        <n v="2012"/>
        <d v="2012-02-24T00:00:00"/>
        <d v="2014-03-21T00:00:00"/>
        <d v="2018-10-18T00:00:00"/>
        <d v="2018-10-19T00:00:00"/>
        <d v="2015-04-17T00:00:00"/>
        <d v="2013-12-13T00:00:00"/>
        <d v="2017-12-26T00:00:00"/>
        <d v="2013-07-17T00:00:00"/>
        <d v="2018-04-26T00:00:00"/>
        <n v="1958"/>
        <d v="2011-08-25T00:00:00"/>
        <n v="1968"/>
        <n v="1970"/>
        <d v="2012-08-15T00:00:00"/>
        <d v="2012-04-20T00:00:00"/>
        <d v="2012-12-18T00:00:00"/>
        <d v="2012-10-05T00:00:00"/>
        <d v="2013-12-07T00:00:00"/>
        <d v="2012-10-19T00:00:00"/>
        <d v="2015-12-25T00:00:00"/>
        <d v="2015-11-16T00:00:00"/>
        <d v="2017-07-07T00:00:00"/>
        <d v="2011-03-04T00:00:00"/>
        <d v="2014-12-04T00:00:00"/>
        <d v="2013-01-04T00:00:00"/>
        <d v="2011-04-12T00:00:00"/>
        <d v="2013-11-18T00:00:00"/>
        <d v="1905-07-07T00:00:00" u="1"/>
        <d v="2013-11-14T00:00:00" u="1"/>
        <n v="1975" u="1"/>
        <n v="41136" u="1"/>
        <n v="2013" u="1"/>
        <n v="41389" u="1"/>
        <s v="2009-2010" u="1"/>
        <e v="#REF!" u="1"/>
        <s v="2011-2012-2013" u="1"/>
        <n v="1966" u="1"/>
        <n v="2011" u="1"/>
        <d v="2012-12-15T00:00:00" u="1"/>
        <n v="41110" u="1"/>
        <d v="2013-04-25T00:00:00" u="1"/>
        <n v="1990" u="1"/>
        <n v="1976" u="1"/>
        <n v="42193" u="1"/>
        <n v="41026" u="1"/>
        <d v="1905-07-06T00:00:00" u="1"/>
        <n v="41421" u="1"/>
        <n v="40984" u="1"/>
        <n v="42901" u="1"/>
        <n v="41541" u="1"/>
        <n v="41297" u="1"/>
        <n v="40636" u="1"/>
      </sharedItems>
    </cacheField>
    <cacheField name="Hes Sayısı" numFmtId="0">
      <sharedItems containsSemiMixedTypes="0" containsString="0" containsNumber="1" containsInteger="1" minValue="1" maxValue="1"/>
    </cacheField>
    <cacheField name="Kurulu Güç (MW)" numFmtId="164">
      <sharedItems containsString="0" containsBlank="1" containsNumber="1" minValue="6.2399999999999997E-2" maxValue="672"/>
    </cacheField>
    <cacheField name="Ortalama Enerji Üretimi_x000a_(GWh/Yıl)_x000a_" numFmtId="164">
      <sharedItems containsString="0" containsBlank="1" containsNumber="1" minValue="0.3" maxValue="25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92">
  <r>
    <x v="0"/>
    <x v="0"/>
    <x v="0"/>
    <x v="0"/>
    <x v="0"/>
    <n v="1"/>
    <n v="4.5999999999999996"/>
    <n v="20.66"/>
  </r>
  <r>
    <x v="1"/>
    <x v="1"/>
    <x v="1"/>
    <x v="0"/>
    <x v="1"/>
    <n v="1"/>
    <n v="10.6"/>
    <n v="47.91"/>
  </r>
  <r>
    <x v="1"/>
    <x v="2"/>
    <x v="1"/>
    <x v="0"/>
    <x v="2"/>
    <n v="1"/>
    <n v="2.4900000000000002"/>
    <n v="8.7149999999999999"/>
  </r>
  <r>
    <x v="2"/>
    <x v="3"/>
    <x v="2"/>
    <x v="1"/>
    <x v="3"/>
    <n v="1"/>
    <n v="28.78"/>
    <n v="94.88"/>
  </r>
  <r>
    <x v="2"/>
    <x v="4"/>
    <x v="2"/>
    <x v="1"/>
    <x v="0"/>
    <n v="1"/>
    <n v="0.55000000000000004"/>
    <n v="4.2699999999999996"/>
  </r>
  <r>
    <x v="2"/>
    <x v="5"/>
    <x v="2"/>
    <x v="1"/>
    <x v="4"/>
    <n v="1"/>
    <n v="8.84"/>
    <n v="41"/>
  </r>
  <r>
    <x v="2"/>
    <x v="6"/>
    <x v="2"/>
    <x v="1"/>
    <x v="3"/>
    <n v="1"/>
    <n v="5.85"/>
    <n v="23.2"/>
  </r>
  <r>
    <x v="3"/>
    <x v="7"/>
    <x v="3"/>
    <x v="1"/>
    <x v="5"/>
    <n v="1"/>
    <n v="2.2000000000000002"/>
    <n v="11.75"/>
  </r>
  <r>
    <x v="3"/>
    <x v="8"/>
    <x v="3"/>
    <x v="1"/>
    <x v="6"/>
    <n v="1"/>
    <n v="12.502000000000001"/>
    <n v="45.5"/>
  </r>
  <r>
    <x v="3"/>
    <x v="9"/>
    <x v="3"/>
    <x v="1"/>
    <x v="6"/>
    <n v="1"/>
    <n v="13.813000000000001"/>
    <n v="39.89"/>
  </r>
  <r>
    <x v="3"/>
    <x v="10"/>
    <x v="3"/>
    <x v="1"/>
    <x v="7"/>
    <n v="1"/>
    <n v="3.15"/>
    <n v="16"/>
  </r>
  <r>
    <x v="3"/>
    <x v="11"/>
    <x v="3"/>
    <x v="1"/>
    <x v="7"/>
    <n v="1"/>
    <m/>
    <m/>
  </r>
  <r>
    <x v="3"/>
    <x v="12"/>
    <x v="3"/>
    <x v="0"/>
    <x v="3"/>
    <n v="1"/>
    <n v="28.72"/>
    <n v="88.1"/>
  </r>
  <r>
    <x v="3"/>
    <x v="13"/>
    <x v="3"/>
    <x v="1"/>
    <x v="8"/>
    <n v="1"/>
    <n v="3.0649999999999999"/>
    <n v="5.64"/>
  </r>
  <r>
    <x v="3"/>
    <x v="14"/>
    <x v="3"/>
    <x v="1"/>
    <x v="9"/>
    <n v="1"/>
    <n v="8.44"/>
    <n v="30.5"/>
  </r>
  <r>
    <x v="3"/>
    <x v="15"/>
    <x v="3"/>
    <x v="1"/>
    <x v="4"/>
    <n v="1"/>
    <n v="3.66"/>
    <n v="14.904"/>
  </r>
  <r>
    <x v="3"/>
    <x v="16"/>
    <x v="3"/>
    <x v="1"/>
    <x v="3"/>
    <n v="1"/>
    <n v="0.92"/>
    <n v="4.38"/>
  </r>
  <r>
    <x v="3"/>
    <x v="17"/>
    <x v="3"/>
    <x v="0"/>
    <x v="10"/>
    <n v="1"/>
    <n v="30.09"/>
    <n v="71.180000000000007"/>
  </r>
  <r>
    <x v="3"/>
    <x v="18"/>
    <x v="3"/>
    <x v="0"/>
    <x v="11"/>
    <n v="1"/>
    <n v="3.8210000000000002"/>
    <n v="16.838999999999999"/>
  </r>
  <r>
    <x v="3"/>
    <x v="19"/>
    <x v="3"/>
    <x v="0"/>
    <x v="12"/>
    <n v="1"/>
    <n v="9.5169999999999995"/>
    <n v="39.39"/>
  </r>
  <r>
    <x v="4"/>
    <x v="20"/>
    <x v="4"/>
    <x v="1"/>
    <x v="13"/>
    <n v="1"/>
    <n v="16.5"/>
    <n v="90"/>
  </r>
  <r>
    <x v="4"/>
    <x v="21"/>
    <x v="4"/>
    <x v="1"/>
    <x v="14"/>
    <n v="1"/>
    <n v="7.5"/>
    <n v="30"/>
  </r>
  <r>
    <x v="4"/>
    <x v="22"/>
    <x v="4"/>
    <x v="1"/>
    <x v="5"/>
    <n v="1"/>
    <n v="7.5"/>
    <n v="30"/>
  </r>
  <r>
    <x v="4"/>
    <x v="23"/>
    <x v="4"/>
    <x v="1"/>
    <x v="15"/>
    <n v="1"/>
    <n v="7.5"/>
    <n v="30"/>
  </r>
  <r>
    <x v="4"/>
    <x v="24"/>
    <x v="4"/>
    <x v="1"/>
    <x v="15"/>
    <n v="1"/>
    <n v="7.5"/>
    <n v="30"/>
  </r>
  <r>
    <x v="4"/>
    <x v="25"/>
    <x v="4"/>
    <x v="1"/>
    <x v="16"/>
    <n v="1"/>
    <n v="7.5"/>
    <n v="30"/>
  </r>
  <r>
    <x v="4"/>
    <x v="26"/>
    <x v="4"/>
    <x v="1"/>
    <x v="13"/>
    <n v="1"/>
    <n v="0.34"/>
    <n v="1.7"/>
  </r>
  <r>
    <x v="4"/>
    <x v="27"/>
    <x v="4"/>
    <x v="1"/>
    <x v="17"/>
    <n v="1"/>
    <n v="8.74"/>
    <n v="35"/>
  </r>
  <r>
    <x v="4"/>
    <x v="28"/>
    <x v="4"/>
    <x v="0"/>
    <x v="18"/>
    <n v="1"/>
    <n v="60"/>
    <n v="216.3"/>
  </r>
  <r>
    <x v="4"/>
    <x v="29"/>
    <x v="4"/>
    <x v="1"/>
    <x v="16"/>
    <n v="1"/>
    <n v="42.4"/>
    <n v="187.5"/>
  </r>
  <r>
    <x v="4"/>
    <x v="30"/>
    <x v="4"/>
    <x v="1"/>
    <x v="0"/>
    <n v="1"/>
    <n v="10.95"/>
    <n v="46"/>
  </r>
  <r>
    <x v="4"/>
    <x v="31"/>
    <x v="4"/>
    <x v="1"/>
    <x v="19"/>
    <n v="1"/>
    <n v="11.14"/>
    <n v="49.2"/>
  </r>
  <r>
    <x v="4"/>
    <x v="32"/>
    <x v="4"/>
    <x v="1"/>
    <x v="20"/>
    <n v="1"/>
    <n v="3.39"/>
    <n v="22"/>
  </r>
  <r>
    <x v="4"/>
    <x v="33"/>
    <x v="4"/>
    <x v="1"/>
    <x v="21"/>
    <n v="1"/>
    <n v="2.39"/>
    <n v="7.4"/>
  </r>
  <r>
    <x v="4"/>
    <x v="34"/>
    <x v="4"/>
    <x v="1"/>
    <x v="21"/>
    <n v="1"/>
    <n v="3.72"/>
    <n v="13.72"/>
  </r>
  <r>
    <x v="5"/>
    <x v="35"/>
    <x v="5"/>
    <x v="1"/>
    <x v="5"/>
    <n v="1"/>
    <n v="3"/>
    <n v="16.254999999999999"/>
  </r>
  <r>
    <x v="6"/>
    <x v="36"/>
    <x v="6"/>
    <x v="1"/>
    <x v="22"/>
    <n v="1"/>
    <n v="2.56"/>
    <n v="8"/>
  </r>
  <r>
    <x v="6"/>
    <x v="37"/>
    <x v="6"/>
    <x v="1"/>
    <x v="23"/>
    <n v="1"/>
    <n v="1.92"/>
    <n v="10"/>
  </r>
  <r>
    <x v="6"/>
    <x v="38"/>
    <x v="6"/>
    <x v="1"/>
    <x v="24"/>
    <n v="1"/>
    <n v="12.1"/>
    <n v="49.915999999999997"/>
  </r>
  <r>
    <x v="7"/>
    <x v="39"/>
    <x v="7"/>
    <x v="1"/>
    <x v="25"/>
    <n v="1"/>
    <n v="2.3039999999999998"/>
    <n v="8"/>
  </r>
  <r>
    <x v="7"/>
    <x v="40"/>
    <x v="7"/>
    <x v="1"/>
    <x v="25"/>
    <n v="1"/>
    <n v="1.181"/>
    <n v="4"/>
  </r>
  <r>
    <x v="7"/>
    <x v="41"/>
    <x v="7"/>
    <x v="1"/>
    <x v="25"/>
    <n v="1"/>
    <n v="0.71499999999999997"/>
    <n v="3"/>
  </r>
  <r>
    <x v="7"/>
    <x v="42"/>
    <x v="7"/>
    <x v="0"/>
    <x v="26"/>
    <n v="1"/>
    <n v="28.03"/>
    <n v="56.06"/>
  </r>
  <r>
    <x v="7"/>
    <x v="43"/>
    <x v="7"/>
    <x v="1"/>
    <x v="3"/>
    <n v="1"/>
    <n v="19.920000000000002"/>
    <n v="72"/>
  </r>
  <r>
    <x v="7"/>
    <x v="44"/>
    <x v="7"/>
    <x v="1"/>
    <x v="17"/>
    <n v="1"/>
    <n v="2.4"/>
    <n v="4.28"/>
  </r>
  <r>
    <x v="7"/>
    <x v="45"/>
    <x v="7"/>
    <x v="1"/>
    <x v="27"/>
    <n v="1"/>
    <n v="4"/>
    <n v="12"/>
  </r>
  <r>
    <x v="7"/>
    <x v="46"/>
    <x v="7"/>
    <x v="1"/>
    <x v="28"/>
    <n v="1"/>
    <n v="1.9"/>
    <n v="8.08"/>
  </r>
  <r>
    <x v="7"/>
    <x v="47"/>
    <x v="7"/>
    <x v="1"/>
    <x v="29"/>
    <n v="1"/>
    <n v="6.9240000000000004"/>
    <n v="20"/>
  </r>
  <r>
    <x v="7"/>
    <x v="48"/>
    <x v="7"/>
    <x v="2"/>
    <x v="30"/>
    <n v="1"/>
    <n v="100"/>
    <n v="423"/>
  </r>
  <r>
    <x v="7"/>
    <x v="49"/>
    <x v="7"/>
    <x v="3"/>
    <x v="31"/>
    <n v="1"/>
    <n v="7.48"/>
    <n v="23.16"/>
  </r>
  <r>
    <x v="7"/>
    <x v="50"/>
    <x v="7"/>
    <x v="0"/>
    <x v="32"/>
    <n v="1"/>
    <n v="10"/>
    <n v="20"/>
  </r>
  <r>
    <x v="7"/>
    <x v="51"/>
    <x v="7"/>
    <x v="0"/>
    <x v="33"/>
    <n v="1"/>
    <n v="5.18"/>
    <n v="14.96"/>
  </r>
  <r>
    <x v="8"/>
    <x v="52"/>
    <x v="8"/>
    <x v="0"/>
    <x v="22"/>
    <n v="1"/>
    <n v="160"/>
    <n v="400"/>
  </r>
  <r>
    <x v="8"/>
    <x v="53"/>
    <x v="8"/>
    <x v="0"/>
    <x v="34"/>
    <n v="1"/>
    <n v="97.44"/>
    <n v="254.48"/>
  </r>
  <r>
    <x v="9"/>
    <x v="54"/>
    <x v="9"/>
    <x v="1"/>
    <x v="35"/>
    <n v="1"/>
    <n v="0.47499999999999998"/>
    <n v="1"/>
  </r>
  <r>
    <x v="9"/>
    <x v="55"/>
    <x v="9"/>
    <x v="1"/>
    <x v="36"/>
    <n v="1"/>
    <n v="12.597"/>
    <n v="58.11"/>
  </r>
  <r>
    <x v="9"/>
    <x v="56"/>
    <x v="9"/>
    <x v="4"/>
    <x v="37"/>
    <n v="1"/>
    <n v="8.92"/>
    <n v="63"/>
  </r>
  <r>
    <x v="10"/>
    <x v="57"/>
    <x v="10"/>
    <x v="1"/>
    <x v="35"/>
    <n v="1"/>
    <n v="0.38"/>
    <n v="1.44"/>
  </r>
  <r>
    <x v="11"/>
    <x v="58"/>
    <x v="11"/>
    <x v="1"/>
    <x v="38"/>
    <n v="1"/>
    <n v="0.30399999999999999"/>
    <n v="0.5"/>
  </r>
  <r>
    <x v="11"/>
    <x v="59"/>
    <x v="11"/>
    <x v="1"/>
    <x v="38"/>
    <n v="1"/>
    <n v="0.56999999999999995"/>
    <n v="1"/>
  </r>
  <r>
    <x v="11"/>
    <x v="60"/>
    <x v="11"/>
    <x v="1"/>
    <x v="39"/>
    <n v="1"/>
    <n v="9.6"/>
    <n v="49.21"/>
  </r>
  <r>
    <x v="11"/>
    <x v="61"/>
    <x v="11"/>
    <x v="1"/>
    <x v="14"/>
    <n v="1"/>
    <n v="9.3000000000000007"/>
    <n v="55"/>
  </r>
  <r>
    <x v="11"/>
    <x v="62"/>
    <x v="11"/>
    <x v="3"/>
    <x v="40"/>
    <n v="1"/>
    <n v="30.24"/>
    <n v="171.68"/>
  </r>
  <r>
    <x v="12"/>
    <x v="63"/>
    <x v="12"/>
    <x v="0"/>
    <x v="41"/>
    <n v="1"/>
    <n v="9.35"/>
    <n v="41.6"/>
  </r>
  <r>
    <x v="12"/>
    <x v="64"/>
    <x v="12"/>
    <x v="1"/>
    <x v="42"/>
    <n v="1"/>
    <n v="9.26"/>
    <n v="35"/>
  </r>
  <r>
    <x v="12"/>
    <x v="65"/>
    <x v="12"/>
    <x v="1"/>
    <x v="41"/>
    <n v="1"/>
    <n v="7.23"/>
    <n v="22"/>
  </r>
  <r>
    <x v="12"/>
    <x v="66"/>
    <x v="12"/>
    <x v="1"/>
    <x v="43"/>
    <n v="1"/>
    <n v="4.67"/>
    <n v="21"/>
  </r>
  <r>
    <x v="12"/>
    <x v="67"/>
    <x v="12"/>
    <x v="1"/>
    <x v="44"/>
    <n v="1"/>
    <n v="8.0239999999999991"/>
    <n v="30"/>
  </r>
  <r>
    <x v="12"/>
    <x v="68"/>
    <x v="12"/>
    <x v="3"/>
    <x v="45"/>
    <n v="1"/>
    <n v="46.2"/>
    <n v="141.37"/>
  </r>
  <r>
    <x v="12"/>
    <x v="69"/>
    <x v="12"/>
    <x v="3"/>
    <x v="46"/>
    <n v="1"/>
    <n v="4.5430000000000001"/>
    <n v="11.028"/>
  </r>
  <r>
    <x v="13"/>
    <x v="70"/>
    <x v="13"/>
    <x v="1"/>
    <x v="47"/>
    <n v="1"/>
    <n v="3.4"/>
    <n v="10.351000000000001"/>
  </r>
  <r>
    <x v="13"/>
    <x v="71"/>
    <x v="13"/>
    <x v="1"/>
    <x v="48"/>
    <n v="1"/>
    <n v="2.15"/>
    <n v="6.2590000000000003"/>
  </r>
  <r>
    <x v="13"/>
    <x v="72"/>
    <x v="13"/>
    <x v="1"/>
    <x v="49"/>
    <n v="1"/>
    <n v="4.04"/>
    <n v="12.56"/>
  </r>
  <r>
    <x v="13"/>
    <x v="73"/>
    <x v="13"/>
    <x v="1"/>
    <x v="50"/>
    <n v="1"/>
    <n v="14.61"/>
    <n v="50"/>
  </r>
  <r>
    <x v="13"/>
    <x v="74"/>
    <x v="13"/>
    <x v="0"/>
    <x v="51"/>
    <n v="1"/>
    <n v="74"/>
    <n v="203"/>
  </r>
  <r>
    <x v="13"/>
    <x v="75"/>
    <x v="13"/>
    <x v="1"/>
    <x v="52"/>
    <n v="1"/>
    <n v="8.68"/>
    <n v="34"/>
  </r>
  <r>
    <x v="13"/>
    <x v="76"/>
    <x v="13"/>
    <x v="1"/>
    <x v="53"/>
    <n v="1"/>
    <n v="17.177"/>
    <n v="51"/>
  </r>
  <r>
    <x v="13"/>
    <x v="77"/>
    <x v="13"/>
    <x v="1"/>
    <x v="21"/>
    <n v="1"/>
    <n v="6.12"/>
    <n v="21.14"/>
  </r>
  <r>
    <x v="14"/>
    <x v="78"/>
    <x v="14"/>
    <x v="1"/>
    <x v="54"/>
    <n v="1"/>
    <n v="8.1999999999999993"/>
    <n v="60"/>
  </r>
  <r>
    <x v="14"/>
    <x v="79"/>
    <x v="14"/>
    <x v="1"/>
    <x v="55"/>
    <n v="1"/>
    <n v="19.109000000000002"/>
    <n v="111"/>
  </r>
  <r>
    <x v="15"/>
    <x v="80"/>
    <x v="15"/>
    <x v="1"/>
    <x v="56"/>
    <n v="1"/>
    <n v="1.04"/>
    <n v="2"/>
  </r>
  <r>
    <x v="15"/>
    <x v="81"/>
    <x v="15"/>
    <x v="1"/>
    <x v="56"/>
    <n v="1"/>
    <n v="0.6"/>
    <n v="1"/>
  </r>
  <r>
    <x v="15"/>
    <x v="76"/>
    <x v="15"/>
    <x v="1"/>
    <x v="57"/>
    <n v="1"/>
    <n v="10.8"/>
    <n v="70"/>
  </r>
  <r>
    <x v="15"/>
    <x v="82"/>
    <x v="15"/>
    <x v="1"/>
    <x v="25"/>
    <n v="1"/>
    <n v="2.2719999999999998"/>
    <n v="0.4"/>
  </r>
  <r>
    <x v="15"/>
    <x v="83"/>
    <x v="15"/>
    <x v="1"/>
    <x v="58"/>
    <n v="1"/>
    <n v="6.63"/>
    <n v="13"/>
  </r>
  <r>
    <x v="16"/>
    <x v="84"/>
    <x v="16"/>
    <x v="1"/>
    <x v="59"/>
    <n v="1"/>
    <n v="1.1200000000000001"/>
    <n v="1.25"/>
  </r>
  <r>
    <x v="16"/>
    <x v="85"/>
    <x v="16"/>
    <x v="0"/>
    <x v="60"/>
    <n v="1"/>
    <n v="38"/>
    <n v="120.5"/>
  </r>
  <r>
    <x v="16"/>
    <x v="86"/>
    <x v="16"/>
    <x v="1"/>
    <x v="61"/>
    <n v="1"/>
    <n v="16.425000000000001"/>
    <n v="92.2"/>
  </r>
  <r>
    <x v="16"/>
    <x v="87"/>
    <x v="16"/>
    <x v="1"/>
    <x v="62"/>
    <n v="1"/>
    <n v="67.16"/>
    <n v="185"/>
  </r>
  <r>
    <x v="16"/>
    <x v="88"/>
    <x v="16"/>
    <x v="0"/>
    <x v="63"/>
    <n v="1"/>
    <n v="28.22"/>
    <n v="71.55"/>
  </r>
  <r>
    <x v="16"/>
    <x v="89"/>
    <x v="16"/>
    <x v="1"/>
    <x v="50"/>
    <n v="1"/>
    <n v="28"/>
    <n v="123"/>
  </r>
  <r>
    <x v="16"/>
    <x v="90"/>
    <x v="16"/>
    <x v="1"/>
    <x v="64"/>
    <n v="1"/>
    <n v="41"/>
    <n v="150.69999999999999"/>
  </r>
  <r>
    <x v="16"/>
    <x v="91"/>
    <x v="16"/>
    <x v="1"/>
    <x v="65"/>
    <n v="1"/>
    <n v="6.48"/>
    <n v="33.700000000000003"/>
  </r>
  <r>
    <x v="17"/>
    <x v="92"/>
    <x v="17"/>
    <x v="1"/>
    <x v="66"/>
    <n v="1"/>
    <n v="0.55200000000000005"/>
    <n v="1"/>
  </r>
  <r>
    <x v="17"/>
    <x v="93"/>
    <x v="17"/>
    <x v="1"/>
    <x v="0"/>
    <n v="1"/>
    <n v="14"/>
    <n v="55.61"/>
  </r>
  <r>
    <x v="17"/>
    <x v="94"/>
    <x v="17"/>
    <x v="1"/>
    <x v="50"/>
    <n v="1"/>
    <n v="2.06"/>
    <n v="14.06"/>
  </r>
  <r>
    <x v="17"/>
    <x v="95"/>
    <x v="17"/>
    <x v="1"/>
    <x v="67"/>
    <n v="1"/>
    <n v="3.75"/>
    <n v="15.07"/>
  </r>
  <r>
    <x v="17"/>
    <x v="96"/>
    <x v="17"/>
    <x v="1"/>
    <x v="68"/>
    <n v="1"/>
    <n v="9.3030000000000008"/>
    <n v="46.845999999999997"/>
  </r>
  <r>
    <x v="17"/>
    <x v="97"/>
    <x v="17"/>
    <x v="1"/>
    <x v="69"/>
    <n v="1"/>
    <n v="20.55"/>
    <n v="59.134"/>
  </r>
  <r>
    <x v="17"/>
    <x v="98"/>
    <x v="17"/>
    <x v="0"/>
    <x v="50"/>
    <n v="1"/>
    <n v="38.25"/>
    <n v="122.89"/>
  </r>
  <r>
    <x v="17"/>
    <x v="99"/>
    <x v="17"/>
    <x v="1"/>
    <x v="70"/>
    <n v="1"/>
    <n v="2.63"/>
    <n v="9.4499999999999993"/>
  </r>
  <r>
    <x v="17"/>
    <x v="100"/>
    <x v="17"/>
    <x v="1"/>
    <x v="71"/>
    <n v="1"/>
    <n v="9.2650000000000006"/>
    <n v="40.69"/>
  </r>
  <r>
    <x v="17"/>
    <x v="101"/>
    <x v="17"/>
    <x v="1"/>
    <x v="72"/>
    <n v="1"/>
    <n v="12.045999999999999"/>
    <n v="47.56"/>
  </r>
  <r>
    <x v="17"/>
    <x v="102"/>
    <x v="17"/>
    <x v="1"/>
    <x v="0"/>
    <n v="1"/>
    <n v="16"/>
    <n v="50.879999999999995"/>
  </r>
  <r>
    <x v="17"/>
    <x v="103"/>
    <x v="17"/>
    <x v="1"/>
    <x v="17"/>
    <n v="1"/>
    <n v="7.5"/>
    <n v="35"/>
  </r>
  <r>
    <x v="17"/>
    <x v="104"/>
    <x v="17"/>
    <x v="0"/>
    <x v="3"/>
    <n v="1"/>
    <n v="4.76"/>
    <n v="14.93"/>
  </r>
  <r>
    <x v="17"/>
    <x v="105"/>
    <x v="17"/>
    <x v="1"/>
    <x v="73"/>
    <n v="1"/>
    <n v="8.9700000000000006"/>
    <n v="24.84"/>
  </r>
  <r>
    <x v="17"/>
    <x v="106"/>
    <x v="17"/>
    <x v="3"/>
    <x v="74"/>
    <n v="1"/>
    <n v="6.84"/>
    <n v="20"/>
  </r>
  <r>
    <x v="17"/>
    <x v="107"/>
    <x v="17"/>
    <x v="0"/>
    <x v="75"/>
    <n v="1"/>
    <n v="32.380000000000003"/>
    <n v="68.72999999999999"/>
  </r>
  <r>
    <x v="17"/>
    <x v="108"/>
    <x v="17"/>
    <x v="0"/>
    <x v="76"/>
    <n v="1"/>
    <n v="46.4"/>
    <n v="206"/>
  </r>
  <r>
    <x v="17"/>
    <x v="109"/>
    <x v="17"/>
    <x v="1"/>
    <x v="64"/>
    <n v="1"/>
    <n v="1.71"/>
    <n v="6.5"/>
  </r>
  <r>
    <x v="17"/>
    <x v="110"/>
    <x v="17"/>
    <x v="1"/>
    <x v="22"/>
    <n v="1"/>
    <n v="26.4"/>
    <n v="150"/>
  </r>
  <r>
    <x v="17"/>
    <x v="111"/>
    <x v="17"/>
    <x v="1"/>
    <x v="77"/>
    <n v="1"/>
    <n v="6"/>
    <n v="20"/>
  </r>
  <r>
    <x v="17"/>
    <x v="112"/>
    <x v="17"/>
    <x v="1"/>
    <x v="78"/>
    <n v="1"/>
    <n v="48"/>
    <n v="220"/>
  </r>
  <r>
    <x v="17"/>
    <x v="113"/>
    <x v="17"/>
    <x v="1"/>
    <x v="21"/>
    <n v="1"/>
    <n v="6.1440000000000001"/>
    <n v="13.706"/>
  </r>
  <r>
    <x v="17"/>
    <x v="114"/>
    <x v="17"/>
    <x v="1"/>
    <x v="79"/>
    <n v="1"/>
    <n v="5.64"/>
    <n v="15.3"/>
  </r>
  <r>
    <x v="18"/>
    <x v="115"/>
    <x v="18"/>
    <x v="5"/>
    <x v="80"/>
    <n v="1"/>
    <n v="8.25"/>
    <n v="3"/>
  </r>
  <r>
    <x v="18"/>
    <x v="116"/>
    <x v="18"/>
    <x v="1"/>
    <x v="81"/>
    <n v="1"/>
    <n v="13"/>
    <n v="36"/>
  </r>
  <r>
    <x v="18"/>
    <x v="117"/>
    <x v="18"/>
    <x v="1"/>
    <x v="1"/>
    <n v="1"/>
    <n v="2.2000000000000002"/>
    <n v="11.98"/>
  </r>
  <r>
    <x v="18"/>
    <x v="118"/>
    <x v="18"/>
    <x v="1"/>
    <x v="82"/>
    <n v="1"/>
    <n v="3.6"/>
    <n v="16.510000000000002"/>
  </r>
  <r>
    <x v="18"/>
    <x v="119"/>
    <x v="18"/>
    <x v="1"/>
    <x v="3"/>
    <n v="1"/>
    <n v="5.0999999999999996"/>
    <n v="20"/>
  </r>
  <r>
    <x v="18"/>
    <x v="120"/>
    <x v="18"/>
    <x v="3"/>
    <x v="83"/>
    <n v="1"/>
    <n v="18.77"/>
    <n v="83.36"/>
  </r>
  <r>
    <x v="18"/>
    <x v="121"/>
    <x v="18"/>
    <x v="1"/>
    <x v="21"/>
    <n v="1"/>
    <n v="3.1760000000000002"/>
    <n v="14.28"/>
  </r>
  <r>
    <x v="18"/>
    <x v="122"/>
    <x v="18"/>
    <x v="0"/>
    <x v="21"/>
    <n v="1"/>
    <n v="99.462000000000003"/>
    <n v="268.3"/>
  </r>
  <r>
    <x v="18"/>
    <x v="123"/>
    <x v="18"/>
    <x v="0"/>
    <x v="84"/>
    <n v="1"/>
    <n v="3.65"/>
    <n v="12.78"/>
  </r>
  <r>
    <x v="18"/>
    <x v="124"/>
    <x v="18"/>
    <x v="1"/>
    <x v="85"/>
    <n v="1"/>
    <n v="1.756"/>
    <n v="5.15"/>
  </r>
  <r>
    <x v="19"/>
    <x v="125"/>
    <x v="19"/>
    <x v="1"/>
    <x v="86"/>
    <n v="1"/>
    <n v="2.6"/>
    <n v="13"/>
  </r>
  <r>
    <x v="19"/>
    <x v="126"/>
    <x v="19"/>
    <x v="1"/>
    <x v="87"/>
    <n v="1"/>
    <n v="43.5"/>
    <n v="123"/>
  </r>
  <r>
    <x v="19"/>
    <x v="127"/>
    <x v="19"/>
    <x v="1"/>
    <x v="88"/>
    <n v="1"/>
    <n v="27.2"/>
    <n v="92"/>
  </r>
  <r>
    <x v="19"/>
    <x v="128"/>
    <x v="19"/>
    <x v="1"/>
    <x v="89"/>
    <n v="1"/>
    <n v="29.4"/>
    <n v="117"/>
  </r>
  <r>
    <x v="19"/>
    <x v="129"/>
    <x v="19"/>
    <x v="0"/>
    <x v="50"/>
    <n v="1"/>
    <n v="69.349999999999994"/>
    <n v="223"/>
  </r>
  <r>
    <x v="19"/>
    <x v="130"/>
    <x v="19"/>
    <x v="0"/>
    <x v="90"/>
    <n v="1"/>
    <n v="191.28"/>
    <n v="766"/>
  </r>
  <r>
    <x v="19"/>
    <x v="131"/>
    <x v="19"/>
    <x v="1"/>
    <x v="91"/>
    <n v="1"/>
    <n v="23.8"/>
    <n v="72.293999999999997"/>
  </r>
  <r>
    <x v="19"/>
    <x v="132"/>
    <x v="19"/>
    <x v="1"/>
    <x v="3"/>
    <n v="1"/>
    <n v="4.6760000000000002"/>
    <n v="10"/>
  </r>
  <r>
    <x v="19"/>
    <x v="133"/>
    <x v="19"/>
    <x v="0"/>
    <x v="92"/>
    <n v="1"/>
    <n v="155.85"/>
    <n v="378.38"/>
  </r>
  <r>
    <x v="19"/>
    <x v="134"/>
    <x v="19"/>
    <x v="0"/>
    <x v="93"/>
    <n v="1"/>
    <n v="20"/>
    <n v="120.215"/>
  </r>
  <r>
    <x v="19"/>
    <x v="135"/>
    <x v="19"/>
    <x v="0"/>
    <x v="94"/>
    <n v="1"/>
    <n v="89.42"/>
    <n v="203.14"/>
  </r>
  <r>
    <x v="19"/>
    <x v="136"/>
    <x v="19"/>
    <x v="1"/>
    <x v="0"/>
    <n v="1"/>
    <n v="49.6"/>
    <n v="179"/>
  </r>
  <r>
    <x v="19"/>
    <x v="137"/>
    <x v="19"/>
    <x v="1"/>
    <x v="95"/>
    <n v="1"/>
    <n v="49.99"/>
    <n v="208"/>
  </r>
  <r>
    <x v="19"/>
    <x v="138"/>
    <x v="19"/>
    <x v="6"/>
    <x v="96"/>
    <n v="1"/>
    <n v="26.98"/>
    <n v="110"/>
  </r>
  <r>
    <x v="19"/>
    <x v="139"/>
    <x v="19"/>
    <x v="0"/>
    <x v="65"/>
    <n v="1"/>
    <n v="28.54"/>
    <n v="95.26"/>
  </r>
  <r>
    <x v="19"/>
    <x v="140"/>
    <x v="19"/>
    <x v="0"/>
    <x v="50"/>
    <n v="1"/>
    <n v="310.66000000000003"/>
    <n v="1141"/>
  </r>
  <r>
    <x v="19"/>
    <x v="141"/>
    <x v="19"/>
    <x v="0"/>
    <x v="97"/>
    <n v="1"/>
    <n v="76"/>
    <n v="345"/>
  </r>
  <r>
    <x v="19"/>
    <x v="142"/>
    <x v="19"/>
    <x v="1"/>
    <x v="98"/>
    <n v="1"/>
    <n v="81.852999999999994"/>
    <n v="234"/>
  </r>
  <r>
    <x v="19"/>
    <x v="143"/>
    <x v="19"/>
    <x v="1"/>
    <x v="41"/>
    <n v="1"/>
    <n v="7.5"/>
    <n v="33"/>
  </r>
  <r>
    <x v="19"/>
    <x v="144"/>
    <x v="19"/>
    <x v="1"/>
    <x v="21"/>
    <n v="1"/>
    <n v="11.64"/>
    <n v="48.5"/>
  </r>
  <r>
    <x v="19"/>
    <x v="62"/>
    <x v="19"/>
    <x v="1"/>
    <x v="99"/>
    <n v="1"/>
    <n v="61.95"/>
    <n v="169"/>
  </r>
  <r>
    <x v="19"/>
    <x v="145"/>
    <x v="19"/>
    <x v="1"/>
    <x v="100"/>
    <n v="1"/>
    <n v="5.55"/>
    <n v="24.96"/>
  </r>
  <r>
    <x v="19"/>
    <x v="146"/>
    <x v="19"/>
    <x v="1"/>
    <x v="101"/>
    <n v="1"/>
    <n v="9.5760000000000005"/>
    <n v="56.633000000000003"/>
  </r>
  <r>
    <x v="19"/>
    <x v="147"/>
    <x v="19"/>
    <x v="1"/>
    <x v="102"/>
    <n v="1"/>
    <n v="276.73"/>
    <n v="1135.759"/>
  </r>
  <r>
    <x v="19"/>
    <x v="148"/>
    <x v="19"/>
    <x v="1"/>
    <x v="3"/>
    <n v="1"/>
    <n v="4.9000000000000004"/>
    <n v="20"/>
  </r>
  <r>
    <x v="19"/>
    <x v="149"/>
    <x v="19"/>
    <x v="1"/>
    <x v="103"/>
    <n v="1"/>
    <n v="20.18"/>
    <n v="95"/>
  </r>
  <r>
    <x v="20"/>
    <x v="150"/>
    <x v="20"/>
    <x v="0"/>
    <x v="104"/>
    <n v="1"/>
    <n v="10.199999999999999"/>
    <n v="48"/>
  </r>
  <r>
    <x v="20"/>
    <x v="151"/>
    <x v="20"/>
    <x v="1"/>
    <x v="3"/>
    <n v="1"/>
    <n v="24.407"/>
    <n v="90.5"/>
  </r>
  <r>
    <x v="20"/>
    <x v="152"/>
    <x v="20"/>
    <x v="1"/>
    <x v="4"/>
    <n v="1"/>
    <n v="48.5"/>
    <n v="74.8"/>
  </r>
  <r>
    <x v="20"/>
    <x v="153"/>
    <x v="20"/>
    <x v="1"/>
    <x v="105"/>
    <n v="1"/>
    <n v="1.97"/>
    <n v="11"/>
  </r>
  <r>
    <x v="20"/>
    <x v="154"/>
    <x v="20"/>
    <x v="1"/>
    <x v="50"/>
    <n v="1"/>
    <n v="10.01"/>
    <n v="43"/>
  </r>
  <r>
    <x v="20"/>
    <x v="155"/>
    <x v="20"/>
    <x v="1"/>
    <x v="3"/>
    <n v="1"/>
    <n v="35.258000000000003"/>
    <n v="120"/>
  </r>
  <r>
    <x v="20"/>
    <x v="156"/>
    <x v="20"/>
    <x v="1"/>
    <x v="106"/>
    <n v="1"/>
    <n v="47.7"/>
    <n v="224"/>
  </r>
  <r>
    <x v="20"/>
    <x v="157"/>
    <x v="20"/>
    <x v="1"/>
    <x v="4"/>
    <n v="1"/>
    <n v="23.725999999999999"/>
    <n v="96.34"/>
  </r>
  <r>
    <x v="20"/>
    <x v="158"/>
    <x v="20"/>
    <x v="1"/>
    <x v="105"/>
    <n v="1"/>
    <n v="1.958"/>
    <n v="7.1"/>
  </r>
  <r>
    <x v="20"/>
    <x v="159"/>
    <x v="20"/>
    <x v="1"/>
    <x v="107"/>
    <n v="1"/>
    <n v="8.06"/>
    <n v="42.6"/>
  </r>
  <r>
    <x v="20"/>
    <x v="160"/>
    <x v="20"/>
    <x v="3"/>
    <x v="108"/>
    <n v="1"/>
    <n v="10.433"/>
    <n v="38"/>
  </r>
  <r>
    <x v="20"/>
    <x v="161"/>
    <x v="20"/>
    <x v="3"/>
    <x v="109"/>
    <n v="1"/>
    <n v="6.62"/>
    <n v="28.4"/>
  </r>
  <r>
    <x v="20"/>
    <x v="162"/>
    <x v="20"/>
    <x v="1"/>
    <x v="110"/>
    <n v="1"/>
    <n v="0.42399999999999999"/>
    <n v="3.6"/>
  </r>
  <r>
    <x v="20"/>
    <x v="163"/>
    <x v="20"/>
    <x v="1"/>
    <x v="111"/>
    <n v="1"/>
    <n v="70"/>
    <n v="315"/>
  </r>
  <r>
    <x v="20"/>
    <x v="164"/>
    <x v="20"/>
    <x v="1"/>
    <x v="110"/>
    <n v="1"/>
    <n v="56"/>
    <n v="307"/>
  </r>
  <r>
    <x v="20"/>
    <x v="165"/>
    <x v="20"/>
    <x v="1"/>
    <x v="112"/>
    <n v="1"/>
    <n v="0.88"/>
    <n v="7.8"/>
  </r>
  <r>
    <x v="20"/>
    <x v="166"/>
    <x v="20"/>
    <x v="1"/>
    <x v="111"/>
    <n v="1"/>
    <n v="0.32800000000000001"/>
    <n v="3.6"/>
  </r>
  <r>
    <x v="20"/>
    <x v="167"/>
    <x v="20"/>
    <x v="0"/>
    <x v="113"/>
    <n v="1"/>
    <n v="31.568000000000001"/>
    <n v="99.09"/>
  </r>
  <r>
    <x v="20"/>
    <x v="168"/>
    <x v="20"/>
    <x v="1"/>
    <x v="114"/>
    <n v="1"/>
    <n v="22.635999999999999"/>
    <n v="75.028000000000006"/>
  </r>
  <r>
    <x v="21"/>
    <x v="169"/>
    <x v="21"/>
    <x v="1"/>
    <x v="115"/>
    <n v="1"/>
    <n v="0.27200000000000002"/>
    <n v="1"/>
  </r>
  <r>
    <x v="21"/>
    <x v="170"/>
    <x v="21"/>
    <x v="1"/>
    <x v="116"/>
    <n v="1"/>
    <n v="9.98"/>
    <n v="35.67"/>
  </r>
  <r>
    <x v="22"/>
    <x v="171"/>
    <x v="22"/>
    <x v="1"/>
    <x v="76"/>
    <n v="1"/>
    <n v="9.2639999999999993"/>
    <n v="35"/>
  </r>
  <r>
    <x v="22"/>
    <x v="172"/>
    <x v="22"/>
    <x v="0"/>
    <x v="14"/>
    <n v="1"/>
    <n v="7"/>
    <n v="7.96"/>
  </r>
  <r>
    <x v="22"/>
    <x v="173"/>
    <x v="22"/>
    <x v="1"/>
    <x v="117"/>
    <n v="1"/>
    <n v="40.5"/>
    <n v="105"/>
  </r>
  <r>
    <x v="22"/>
    <x v="174"/>
    <x v="22"/>
    <x v="1"/>
    <x v="44"/>
    <n v="1"/>
    <n v="16.742999999999999"/>
    <n v="46.395000000000003"/>
  </r>
  <r>
    <x v="22"/>
    <x v="175"/>
    <x v="22"/>
    <x v="1"/>
    <x v="118"/>
    <n v="1"/>
    <n v="9.5399999999999991"/>
    <n v="32"/>
  </r>
  <r>
    <x v="22"/>
    <x v="176"/>
    <x v="22"/>
    <x v="1"/>
    <x v="17"/>
    <n v="1"/>
    <n v="38.72"/>
    <n v="114.26"/>
  </r>
  <r>
    <x v="22"/>
    <x v="177"/>
    <x v="22"/>
    <x v="1"/>
    <x v="17"/>
    <n v="1"/>
    <n v="9.26"/>
    <n v="36"/>
  </r>
  <r>
    <x v="22"/>
    <x v="178"/>
    <x v="22"/>
    <x v="1"/>
    <x v="119"/>
    <n v="1"/>
    <n v="24.265999999999998"/>
    <n v="60.26"/>
  </r>
  <r>
    <x v="22"/>
    <x v="179"/>
    <x v="22"/>
    <x v="1"/>
    <x v="3"/>
    <n v="1"/>
    <n v="1.8"/>
    <n v="4.28"/>
  </r>
  <r>
    <x v="22"/>
    <x v="180"/>
    <x v="22"/>
    <x v="1"/>
    <x v="120"/>
    <n v="1"/>
    <n v="142.28"/>
    <n v="334.02100000000002"/>
  </r>
  <r>
    <x v="22"/>
    <x v="181"/>
    <x v="22"/>
    <x v="1"/>
    <x v="50"/>
    <n v="1"/>
    <n v="34.130000000000003"/>
    <n v="107"/>
  </r>
  <r>
    <x v="22"/>
    <x v="182"/>
    <x v="22"/>
    <x v="0"/>
    <x v="121"/>
    <n v="1"/>
    <n v="207.92"/>
    <n v="502"/>
  </r>
  <r>
    <x v="22"/>
    <x v="183"/>
    <x v="22"/>
    <x v="1"/>
    <x v="122"/>
    <n v="1"/>
    <n v="8"/>
    <n v="24"/>
  </r>
  <r>
    <x v="22"/>
    <x v="184"/>
    <x v="22"/>
    <x v="1"/>
    <x v="117"/>
    <n v="1"/>
    <n v="2.4"/>
    <n v="18.72"/>
  </r>
  <r>
    <x v="22"/>
    <x v="185"/>
    <x v="22"/>
    <x v="1"/>
    <x v="123"/>
    <n v="1"/>
    <n v="24"/>
    <n v="71"/>
  </r>
  <r>
    <x v="22"/>
    <x v="186"/>
    <x v="22"/>
    <x v="0"/>
    <x v="124"/>
    <n v="1"/>
    <n v="8"/>
    <n v="26.51"/>
  </r>
  <r>
    <x v="22"/>
    <x v="187"/>
    <x v="22"/>
    <x v="1"/>
    <x v="125"/>
    <n v="1"/>
    <n v="4.6093999999999999"/>
    <n v="16.100000000000001"/>
  </r>
  <r>
    <x v="22"/>
    <x v="188"/>
    <x v="22"/>
    <x v="1"/>
    <x v="3"/>
    <n v="1"/>
    <n v="4.4000000000000004"/>
    <n v="13.34"/>
  </r>
  <r>
    <x v="22"/>
    <x v="189"/>
    <x v="22"/>
    <x v="1"/>
    <x v="126"/>
    <n v="1"/>
    <n v="1.07"/>
    <n v="4.5999999999999996"/>
  </r>
  <r>
    <x v="22"/>
    <x v="190"/>
    <x v="22"/>
    <x v="1"/>
    <x v="127"/>
    <n v="1"/>
    <n v="2.66"/>
    <n v="9.98"/>
  </r>
  <r>
    <x v="22"/>
    <x v="191"/>
    <x v="22"/>
    <x v="0"/>
    <x v="8"/>
    <n v="1"/>
    <n v="102.54"/>
    <n v="282"/>
  </r>
  <r>
    <x v="22"/>
    <x v="192"/>
    <x v="22"/>
    <x v="1"/>
    <x v="4"/>
    <n v="1"/>
    <n v="4.5"/>
    <n v="18.88"/>
  </r>
  <r>
    <x v="22"/>
    <x v="193"/>
    <x v="22"/>
    <x v="1"/>
    <x v="117"/>
    <n v="1"/>
    <n v="12.3"/>
    <n v="48.292999999999999"/>
  </r>
  <r>
    <x v="22"/>
    <x v="194"/>
    <x v="22"/>
    <x v="1"/>
    <x v="17"/>
    <n v="1"/>
    <n v="0.82"/>
    <n v="5.28"/>
  </r>
  <r>
    <x v="22"/>
    <x v="195"/>
    <x v="22"/>
    <x v="1"/>
    <x v="128"/>
    <n v="1"/>
    <n v="1.57"/>
    <n v="10.86"/>
  </r>
  <r>
    <x v="22"/>
    <x v="196"/>
    <x v="22"/>
    <x v="1"/>
    <x v="129"/>
    <n v="1"/>
    <n v="14.834"/>
    <n v="35"/>
  </r>
  <r>
    <x v="22"/>
    <x v="197"/>
    <x v="22"/>
    <x v="1"/>
    <x v="130"/>
    <n v="1"/>
    <n v="1.4"/>
    <n v="4.59"/>
  </r>
  <r>
    <x v="22"/>
    <x v="198"/>
    <x v="22"/>
    <x v="1"/>
    <x v="131"/>
    <n v="1"/>
    <n v="3.794"/>
    <n v="14.92"/>
  </r>
  <r>
    <x v="22"/>
    <x v="199"/>
    <x v="22"/>
    <x v="1"/>
    <x v="67"/>
    <n v="1"/>
    <n v="5.2"/>
    <n v="18.280999999999999"/>
  </r>
  <r>
    <x v="22"/>
    <x v="200"/>
    <x v="22"/>
    <x v="1"/>
    <x v="132"/>
    <n v="1"/>
    <n v="28.23"/>
    <n v="113"/>
  </r>
  <r>
    <x v="22"/>
    <x v="201"/>
    <x v="22"/>
    <x v="1"/>
    <x v="133"/>
    <n v="1"/>
    <n v="18.32"/>
    <n v="30.01"/>
  </r>
  <r>
    <x v="22"/>
    <x v="202"/>
    <x v="22"/>
    <x v="1"/>
    <x v="41"/>
    <n v="1"/>
    <n v="283.5"/>
    <n v="725"/>
  </r>
  <r>
    <x v="22"/>
    <x v="203"/>
    <x v="22"/>
    <x v="1"/>
    <x v="21"/>
    <n v="1"/>
    <n v="9.01"/>
    <n v="36.090000000000003"/>
  </r>
  <r>
    <x v="22"/>
    <x v="204"/>
    <x v="22"/>
    <x v="1"/>
    <x v="21"/>
    <n v="1"/>
    <n v="16.372"/>
    <n v="42.49"/>
  </r>
  <r>
    <x v="22"/>
    <x v="205"/>
    <x v="22"/>
    <x v="1"/>
    <x v="21"/>
    <n v="1"/>
    <n v="22.707999999999998"/>
    <n v="56.826000000000001"/>
  </r>
  <r>
    <x v="22"/>
    <x v="206"/>
    <x v="22"/>
    <x v="0"/>
    <x v="134"/>
    <n v="1"/>
    <n v="3.6909999999999998"/>
    <n v="11.52"/>
  </r>
  <r>
    <x v="22"/>
    <x v="207"/>
    <x v="22"/>
    <x v="1"/>
    <x v="135"/>
    <n v="1"/>
    <n v="2.5670000000000002"/>
    <n v="8.9849999999999994"/>
  </r>
  <r>
    <x v="23"/>
    <x v="208"/>
    <x v="23"/>
    <x v="1"/>
    <x v="78"/>
    <n v="1"/>
    <n v="0.5"/>
    <n v="1"/>
  </r>
  <r>
    <x v="23"/>
    <x v="209"/>
    <x v="23"/>
    <x v="1"/>
    <x v="136"/>
    <n v="1"/>
    <n v="0.4"/>
    <n v="1.5"/>
  </r>
  <r>
    <x v="23"/>
    <x v="210"/>
    <x v="23"/>
    <x v="0"/>
    <x v="50"/>
    <n v="1"/>
    <n v="61.704000000000001"/>
    <n v="250"/>
  </r>
  <r>
    <x v="23"/>
    <x v="211"/>
    <x v="23"/>
    <x v="1"/>
    <x v="137"/>
    <n v="1"/>
    <n v="3.05"/>
    <n v="12.5"/>
  </r>
  <r>
    <x v="23"/>
    <x v="212"/>
    <x v="23"/>
    <x v="1"/>
    <x v="138"/>
    <n v="1"/>
    <n v="8.48"/>
    <n v="25"/>
  </r>
  <r>
    <x v="23"/>
    <x v="213"/>
    <x v="23"/>
    <x v="1"/>
    <x v="0"/>
    <n v="1"/>
    <n v="28.81"/>
    <n v="51.64"/>
  </r>
  <r>
    <x v="23"/>
    <x v="214"/>
    <x v="23"/>
    <x v="1"/>
    <x v="0"/>
    <n v="1"/>
    <n v="7.35"/>
    <n v="25"/>
  </r>
  <r>
    <x v="23"/>
    <x v="215"/>
    <x v="23"/>
    <x v="1"/>
    <x v="139"/>
    <n v="1"/>
    <n v="14.896000000000001"/>
    <n v="48.3"/>
  </r>
  <r>
    <x v="23"/>
    <x v="216"/>
    <x v="23"/>
    <x v="0"/>
    <x v="140"/>
    <n v="1"/>
    <n v="5.46"/>
    <n v="17"/>
  </r>
  <r>
    <x v="23"/>
    <x v="217"/>
    <x v="23"/>
    <x v="3"/>
    <x v="141"/>
    <n v="1"/>
    <n v="5"/>
    <n v="17.399999999999999"/>
  </r>
  <r>
    <x v="23"/>
    <x v="218"/>
    <x v="23"/>
    <x v="3"/>
    <x v="142"/>
    <n v="1"/>
    <n v="9.06"/>
    <n v="26.13"/>
  </r>
  <r>
    <x v="23"/>
    <x v="219"/>
    <x v="23"/>
    <x v="3"/>
    <x v="143"/>
    <n v="1"/>
    <n v="3.3879999999999999"/>
    <n v="13.4"/>
  </r>
  <r>
    <x v="23"/>
    <x v="220"/>
    <x v="23"/>
    <x v="1"/>
    <x v="144"/>
    <n v="1"/>
    <n v="6.79"/>
    <n v="15.55"/>
  </r>
  <r>
    <x v="23"/>
    <x v="221"/>
    <x v="23"/>
    <x v="1"/>
    <x v="145"/>
    <n v="1"/>
    <n v="510"/>
    <n v="1669"/>
  </r>
  <r>
    <x v="24"/>
    <x v="222"/>
    <x v="24"/>
    <x v="1"/>
    <x v="17"/>
    <n v="1"/>
    <n v="16.7"/>
    <n v="117.2"/>
  </r>
  <r>
    <x v="24"/>
    <x v="223"/>
    <x v="24"/>
    <x v="1"/>
    <x v="58"/>
    <n v="1"/>
    <n v="17"/>
    <n v="61.16"/>
  </r>
  <r>
    <x v="25"/>
    <x v="224"/>
    <x v="25"/>
    <x v="1"/>
    <x v="146"/>
    <n v="1"/>
    <n v="6.88E-2"/>
    <n v="0.6"/>
  </r>
  <r>
    <x v="26"/>
    <x v="225"/>
    <x v="26"/>
    <x v="1"/>
    <x v="147"/>
    <n v="1"/>
    <n v="20.399999999999999"/>
    <n v="80.260000000000005"/>
  </r>
  <r>
    <x v="26"/>
    <x v="226"/>
    <x v="26"/>
    <x v="0"/>
    <x v="148"/>
    <n v="1"/>
    <n v="47"/>
    <n v="166"/>
  </r>
  <r>
    <x v="26"/>
    <x v="227"/>
    <x v="26"/>
    <x v="1"/>
    <x v="149"/>
    <n v="1"/>
    <n v="5.29"/>
    <n v="20.059999999999999"/>
  </r>
  <r>
    <x v="26"/>
    <x v="228"/>
    <x v="26"/>
    <x v="1"/>
    <x v="150"/>
    <n v="1"/>
    <n v="6"/>
    <n v="23.37"/>
  </r>
  <r>
    <x v="26"/>
    <x v="229"/>
    <x v="26"/>
    <x v="1"/>
    <x v="151"/>
    <n v="1"/>
    <n v="8.44"/>
    <n v="69.88"/>
  </r>
  <r>
    <x v="27"/>
    <x v="230"/>
    <x v="27"/>
    <x v="1"/>
    <x v="152"/>
    <n v="1"/>
    <n v="9.9199999999999997E-2"/>
    <n v="0.7"/>
  </r>
  <r>
    <x v="27"/>
    <x v="231"/>
    <x v="27"/>
    <x v="1"/>
    <x v="153"/>
    <n v="1"/>
    <n v="1.36"/>
    <n v="4"/>
  </r>
  <r>
    <x v="27"/>
    <x v="232"/>
    <x v="27"/>
    <x v="1"/>
    <x v="1"/>
    <n v="1"/>
    <n v="84"/>
    <n v="429"/>
  </r>
  <r>
    <x v="27"/>
    <x v="233"/>
    <x v="27"/>
    <x v="0"/>
    <x v="123"/>
    <n v="1"/>
    <n v="100"/>
    <n v="423.5"/>
  </r>
  <r>
    <x v="27"/>
    <x v="234"/>
    <x v="27"/>
    <x v="0"/>
    <x v="154"/>
    <n v="1"/>
    <n v="27.617999999999999"/>
    <n v="94.47"/>
  </r>
  <r>
    <x v="27"/>
    <x v="235"/>
    <x v="27"/>
    <x v="1"/>
    <x v="5"/>
    <n v="1"/>
    <n v="3.3319999999999999"/>
    <n v="28.03"/>
  </r>
  <r>
    <x v="27"/>
    <x v="236"/>
    <x v="27"/>
    <x v="1"/>
    <x v="155"/>
    <n v="1"/>
    <n v="0.31"/>
    <n v="1.65"/>
  </r>
  <r>
    <x v="27"/>
    <x v="237"/>
    <x v="27"/>
    <x v="0"/>
    <x v="0"/>
    <n v="1"/>
    <n v="4.17"/>
    <n v="27"/>
  </r>
  <r>
    <x v="27"/>
    <x v="238"/>
    <x v="27"/>
    <x v="3"/>
    <x v="156"/>
    <n v="1"/>
    <n v="17.579999999999998"/>
    <n v="89.56"/>
  </r>
  <r>
    <x v="27"/>
    <x v="239"/>
    <x v="27"/>
    <x v="0"/>
    <x v="157"/>
    <n v="1"/>
    <n v="11.243"/>
    <n v="35"/>
  </r>
  <r>
    <x v="27"/>
    <x v="240"/>
    <x v="27"/>
    <x v="1"/>
    <x v="158"/>
    <n v="1"/>
    <n v="5"/>
    <n v="11.9"/>
  </r>
  <r>
    <x v="28"/>
    <x v="241"/>
    <x v="28"/>
    <x v="1"/>
    <x v="159"/>
    <n v="1"/>
    <n v="6.78"/>
    <n v="50"/>
  </r>
  <r>
    <x v="28"/>
    <x v="242"/>
    <x v="28"/>
    <x v="1"/>
    <x v="13"/>
    <n v="1"/>
    <n v="2.028"/>
    <n v="11.435"/>
  </r>
  <r>
    <x v="28"/>
    <x v="243"/>
    <x v="28"/>
    <x v="1"/>
    <x v="14"/>
    <n v="1"/>
    <n v="2.3929999999999998"/>
    <n v="11.307"/>
  </r>
  <r>
    <x v="28"/>
    <x v="244"/>
    <x v="28"/>
    <x v="1"/>
    <x v="117"/>
    <n v="1"/>
    <n v="4.5519999999999996"/>
    <n v="24.306000000000001"/>
  </r>
  <r>
    <x v="28"/>
    <x v="245"/>
    <x v="28"/>
    <x v="1"/>
    <x v="117"/>
    <n v="1"/>
    <n v="3.69"/>
    <n v="23.103999999999999"/>
  </r>
  <r>
    <x v="28"/>
    <x v="246"/>
    <x v="28"/>
    <x v="1"/>
    <x v="3"/>
    <n v="1"/>
    <n v="1.05"/>
    <n v="4"/>
  </r>
  <r>
    <x v="28"/>
    <x v="247"/>
    <x v="28"/>
    <x v="1"/>
    <x v="117"/>
    <n v="1"/>
    <n v="4.016"/>
    <n v="25.16"/>
  </r>
  <r>
    <x v="28"/>
    <x v="248"/>
    <x v="28"/>
    <x v="1"/>
    <x v="3"/>
    <n v="1"/>
    <n v="5.71"/>
    <n v="25"/>
  </r>
  <r>
    <x v="28"/>
    <x v="249"/>
    <x v="28"/>
    <x v="0"/>
    <x v="160"/>
    <n v="1"/>
    <n v="25"/>
    <n v="80"/>
  </r>
  <r>
    <x v="28"/>
    <x v="250"/>
    <x v="28"/>
    <x v="1"/>
    <x v="161"/>
    <n v="1"/>
    <n v="19.03"/>
    <n v="70"/>
  </r>
  <r>
    <x v="28"/>
    <x v="251"/>
    <x v="28"/>
    <x v="1"/>
    <x v="3"/>
    <n v="1"/>
    <n v="63"/>
    <n v="330"/>
  </r>
  <r>
    <x v="28"/>
    <x v="252"/>
    <x v="28"/>
    <x v="0"/>
    <x v="50"/>
    <n v="1"/>
    <n v="8.68"/>
    <n v="41"/>
  </r>
  <r>
    <x v="28"/>
    <x v="253"/>
    <x v="28"/>
    <x v="1"/>
    <x v="42"/>
    <n v="1"/>
    <n v="6.56"/>
    <n v="23.36"/>
  </r>
  <r>
    <x v="28"/>
    <x v="254"/>
    <x v="28"/>
    <x v="1"/>
    <x v="162"/>
    <n v="1"/>
    <n v="25.49"/>
    <n v="101.49"/>
  </r>
  <r>
    <x v="28"/>
    <x v="255"/>
    <x v="28"/>
    <x v="1"/>
    <x v="163"/>
    <n v="1"/>
    <n v="1.605"/>
    <n v="7.8609999999999998"/>
  </r>
  <r>
    <x v="28"/>
    <x v="256"/>
    <x v="28"/>
    <x v="1"/>
    <x v="3"/>
    <n v="1"/>
    <n v="14"/>
    <n v="56.16"/>
  </r>
  <r>
    <x v="28"/>
    <x v="257"/>
    <x v="28"/>
    <x v="3"/>
    <x v="164"/>
    <n v="1"/>
    <n v="7.52"/>
    <n v="19.669"/>
  </r>
  <r>
    <x v="28"/>
    <x v="258"/>
    <x v="28"/>
    <x v="3"/>
    <x v="165"/>
    <n v="1"/>
    <n v="5.66"/>
    <n v="10.541"/>
  </r>
  <r>
    <x v="28"/>
    <x v="259"/>
    <x v="28"/>
    <x v="3"/>
    <x v="166"/>
    <n v="1"/>
    <n v="19.09"/>
    <n v="73.790000000000006"/>
  </r>
  <r>
    <x v="28"/>
    <x v="260"/>
    <x v="28"/>
    <x v="1"/>
    <x v="167"/>
    <n v="1"/>
    <n v="5.14"/>
    <n v="17.5"/>
  </r>
  <r>
    <x v="28"/>
    <x v="261"/>
    <x v="28"/>
    <x v="1"/>
    <x v="168"/>
    <n v="1"/>
    <n v="5.64"/>
    <n v="14.41"/>
  </r>
  <r>
    <x v="28"/>
    <x v="262"/>
    <x v="28"/>
    <x v="1"/>
    <x v="169"/>
    <n v="1"/>
    <n v="0.2"/>
    <n v="0.5"/>
  </r>
  <r>
    <x v="28"/>
    <x v="263"/>
    <x v="28"/>
    <x v="1"/>
    <x v="21"/>
    <n v="1"/>
    <n v="6.77"/>
    <n v="16.62"/>
  </r>
  <r>
    <x v="29"/>
    <x v="264"/>
    <x v="29"/>
    <x v="1"/>
    <x v="170"/>
    <n v="1"/>
    <n v="2.8690000000000002"/>
    <n v="13.2"/>
  </r>
  <r>
    <x v="30"/>
    <x v="265"/>
    <x v="30"/>
    <x v="1"/>
    <x v="171"/>
    <n v="1"/>
    <n v="33"/>
    <n v="141"/>
  </r>
  <r>
    <x v="30"/>
    <x v="266"/>
    <x v="30"/>
    <x v="1"/>
    <x v="172"/>
    <n v="1"/>
    <n v="1.343"/>
    <n v="6"/>
  </r>
  <r>
    <x v="30"/>
    <x v="267"/>
    <x v="30"/>
    <x v="1"/>
    <x v="21"/>
    <n v="1"/>
    <n v="10.56"/>
    <n v="34.42"/>
  </r>
  <r>
    <x v="31"/>
    <x v="268"/>
    <x v="31"/>
    <x v="1"/>
    <x v="3"/>
    <n v="1"/>
    <n v="14.835000000000001"/>
    <n v="56.89"/>
  </r>
  <r>
    <x v="31"/>
    <x v="269"/>
    <x v="31"/>
    <x v="3"/>
    <x v="173"/>
    <n v="1"/>
    <n v="35.186"/>
    <n v="110"/>
  </r>
  <r>
    <x v="31"/>
    <x v="270"/>
    <x v="31"/>
    <x v="3"/>
    <x v="166"/>
    <n v="1"/>
    <n v="21.315000000000001"/>
    <n v="83.54"/>
  </r>
  <r>
    <x v="32"/>
    <x v="271"/>
    <x v="32"/>
    <x v="1"/>
    <x v="50"/>
    <n v="1"/>
    <n v="6.85"/>
    <n v="21.5"/>
  </r>
  <r>
    <x v="32"/>
    <x v="272"/>
    <x v="32"/>
    <x v="1"/>
    <x v="174"/>
    <n v="1"/>
    <n v="19.559999999999999"/>
    <n v="58.68"/>
  </r>
  <r>
    <x v="33"/>
    <x v="273"/>
    <x v="33"/>
    <x v="1"/>
    <x v="27"/>
    <n v="1"/>
    <n v="4.4000000000000004"/>
    <n v="14.41"/>
  </r>
  <r>
    <x v="33"/>
    <x v="274"/>
    <x v="33"/>
    <x v="1"/>
    <x v="175"/>
    <n v="1"/>
    <n v="5.8179999999999996"/>
    <n v="23.58"/>
  </r>
  <r>
    <x v="33"/>
    <x v="275"/>
    <x v="33"/>
    <x v="1"/>
    <x v="176"/>
    <n v="1"/>
    <n v="5.8"/>
    <n v="14"/>
  </r>
  <r>
    <x v="33"/>
    <x v="276"/>
    <x v="33"/>
    <x v="3"/>
    <x v="177"/>
    <n v="1"/>
    <n v="5.4219999999999997"/>
    <n v="18.61"/>
  </r>
  <r>
    <x v="33"/>
    <x v="277"/>
    <x v="33"/>
    <x v="1"/>
    <x v="178"/>
    <n v="1"/>
    <n v="12.6"/>
    <n v="60"/>
  </r>
  <r>
    <x v="33"/>
    <x v="278"/>
    <x v="33"/>
    <x v="1"/>
    <x v="179"/>
    <n v="1"/>
    <n v="7.96"/>
    <n v="25"/>
  </r>
  <r>
    <x v="33"/>
    <x v="279"/>
    <x v="33"/>
    <x v="1"/>
    <x v="180"/>
    <n v="1"/>
    <n v="1.32"/>
    <n v="4.2"/>
  </r>
  <r>
    <x v="33"/>
    <x v="280"/>
    <x v="33"/>
    <x v="1"/>
    <x v="21"/>
    <n v="1"/>
    <n v="30.620999999999999"/>
    <n v="80"/>
  </r>
  <r>
    <x v="33"/>
    <x v="281"/>
    <x v="33"/>
    <x v="1"/>
    <x v="21"/>
    <n v="1"/>
    <n v="5.7830000000000004"/>
    <n v="20.3"/>
  </r>
  <r>
    <x v="33"/>
    <x v="282"/>
    <x v="33"/>
    <x v="1"/>
    <x v="181"/>
    <n v="1"/>
    <n v="6.39"/>
    <n v="22.5"/>
  </r>
  <r>
    <x v="34"/>
    <x v="283"/>
    <x v="34"/>
    <x v="1"/>
    <x v="3"/>
    <n v="1"/>
    <n v="1.06"/>
    <n v="5"/>
  </r>
  <r>
    <x v="35"/>
    <x v="284"/>
    <x v="35"/>
    <x v="1"/>
    <x v="182"/>
    <n v="1"/>
    <n v="8.58"/>
    <n v="30.03"/>
  </r>
  <r>
    <x v="35"/>
    <x v="285"/>
    <x v="35"/>
    <x v="0"/>
    <x v="183"/>
    <n v="1"/>
    <n v="513"/>
    <n v="1470"/>
  </r>
  <r>
    <x v="35"/>
    <x v="286"/>
    <x v="35"/>
    <x v="1"/>
    <x v="184"/>
    <n v="1"/>
    <n v="6.45"/>
    <n v="20"/>
  </r>
  <r>
    <x v="35"/>
    <x v="287"/>
    <x v="35"/>
    <x v="1"/>
    <x v="183"/>
    <n v="1"/>
    <n v="8.1"/>
    <n v="40"/>
  </r>
  <r>
    <x v="35"/>
    <x v="288"/>
    <x v="35"/>
    <x v="1"/>
    <x v="21"/>
    <n v="1"/>
    <n v="16.8"/>
    <n v="43.91"/>
  </r>
  <r>
    <x v="36"/>
    <x v="289"/>
    <x v="36"/>
    <x v="1"/>
    <x v="115"/>
    <n v="1"/>
    <n v="0.4"/>
    <n v="1.5"/>
  </r>
  <r>
    <x v="36"/>
    <x v="290"/>
    <x v="36"/>
    <x v="1"/>
    <x v="185"/>
    <n v="1"/>
    <n v="11.31"/>
    <n v="62.768000000000001"/>
  </r>
  <r>
    <x v="36"/>
    <x v="291"/>
    <x v="36"/>
    <x v="1"/>
    <x v="186"/>
    <n v="1"/>
    <n v="17.489999999999998"/>
    <n v="97.7"/>
  </r>
  <r>
    <x v="36"/>
    <x v="292"/>
    <x v="36"/>
    <x v="1"/>
    <x v="187"/>
    <n v="1"/>
    <n v="4.47"/>
    <n v="9.07"/>
  </r>
  <r>
    <x v="37"/>
    <x v="293"/>
    <x v="37"/>
    <x v="1"/>
    <x v="188"/>
    <n v="1"/>
    <n v="40.161000000000001"/>
    <n v="248"/>
  </r>
  <r>
    <x v="37"/>
    <x v="294"/>
    <x v="37"/>
    <x v="1"/>
    <x v="3"/>
    <n v="1"/>
    <n v="64.28"/>
    <n v="450"/>
  </r>
  <r>
    <x v="37"/>
    <x v="295"/>
    <x v="37"/>
    <x v="0"/>
    <x v="189"/>
    <n v="1"/>
    <n v="18.5"/>
    <n v="50.42"/>
  </r>
  <r>
    <x v="37"/>
    <x v="296"/>
    <x v="37"/>
    <x v="1"/>
    <x v="190"/>
    <n v="1"/>
    <n v="14.25"/>
    <n v="35.1"/>
  </r>
  <r>
    <x v="37"/>
    <x v="297"/>
    <x v="37"/>
    <x v="1"/>
    <x v="50"/>
    <n v="1"/>
    <n v="42.25"/>
    <n v="92"/>
  </r>
  <r>
    <x v="37"/>
    <x v="298"/>
    <x v="37"/>
    <x v="1"/>
    <x v="191"/>
    <n v="1"/>
    <n v="7.2"/>
    <n v="25.2"/>
  </r>
  <r>
    <x v="37"/>
    <x v="299"/>
    <x v="37"/>
    <x v="1"/>
    <x v="192"/>
    <n v="1"/>
    <n v="19.568000000000001"/>
    <n v="68.488"/>
  </r>
  <r>
    <x v="37"/>
    <x v="300"/>
    <x v="37"/>
    <x v="1"/>
    <x v="193"/>
    <n v="1"/>
    <n v="8.3160000000000007"/>
    <n v="24.35"/>
  </r>
  <r>
    <x v="37"/>
    <x v="301"/>
    <x v="37"/>
    <x v="1"/>
    <x v="194"/>
    <n v="1"/>
    <n v="69.626999999999995"/>
    <n v="241.1"/>
  </r>
  <r>
    <x v="37"/>
    <x v="302"/>
    <x v="37"/>
    <x v="1"/>
    <x v="195"/>
    <n v="1"/>
    <n v="6.66"/>
    <n v="19.12"/>
  </r>
  <r>
    <x v="37"/>
    <x v="303"/>
    <x v="37"/>
    <x v="1"/>
    <x v="196"/>
    <n v="1"/>
    <n v="22.652000000000001"/>
    <n v="76"/>
  </r>
  <r>
    <x v="37"/>
    <x v="304"/>
    <x v="37"/>
    <x v="1"/>
    <x v="197"/>
    <n v="1"/>
    <n v="99"/>
    <n v="439.36"/>
  </r>
  <r>
    <x v="37"/>
    <x v="305"/>
    <x v="37"/>
    <x v="1"/>
    <x v="198"/>
    <n v="1"/>
    <n v="24.018000000000001"/>
    <n v="86.668000000000006"/>
  </r>
  <r>
    <x v="37"/>
    <x v="306"/>
    <x v="37"/>
    <x v="1"/>
    <x v="100"/>
    <n v="1"/>
    <n v="6.95"/>
    <n v="45.7"/>
  </r>
  <r>
    <x v="38"/>
    <x v="307"/>
    <x v="38"/>
    <x v="1"/>
    <x v="199"/>
    <n v="1"/>
    <n v="15"/>
    <n v="48"/>
  </r>
  <r>
    <x v="38"/>
    <x v="308"/>
    <x v="38"/>
    <x v="1"/>
    <x v="27"/>
    <n v="1"/>
    <n v="18.68"/>
    <n v="150"/>
  </r>
  <r>
    <x v="38"/>
    <x v="53"/>
    <x v="38"/>
    <x v="1"/>
    <x v="200"/>
    <n v="1"/>
    <n v="101.72"/>
    <n v="470"/>
  </r>
  <r>
    <x v="38"/>
    <x v="309"/>
    <x v="38"/>
    <x v="1"/>
    <x v="201"/>
    <n v="1"/>
    <n v="23.56"/>
    <n v="96.06"/>
  </r>
  <r>
    <x v="39"/>
    <x v="310"/>
    <x v="39"/>
    <x v="1"/>
    <x v="202"/>
    <n v="1"/>
    <n v="3.492"/>
    <n v="19.286999999999999"/>
  </r>
  <r>
    <x v="39"/>
    <x v="311"/>
    <x v="39"/>
    <x v="1"/>
    <x v="203"/>
    <n v="1"/>
    <n v="5.43"/>
    <n v="20.07"/>
  </r>
  <r>
    <x v="39"/>
    <x v="312"/>
    <x v="39"/>
    <x v="1"/>
    <x v="204"/>
    <n v="1"/>
    <n v="4.6900000000000004"/>
    <n v="16"/>
  </r>
  <r>
    <x v="39"/>
    <x v="313"/>
    <x v="39"/>
    <x v="1"/>
    <x v="205"/>
    <n v="1"/>
    <n v="29.25"/>
    <n v="108"/>
  </r>
  <r>
    <x v="39"/>
    <x v="314"/>
    <x v="39"/>
    <x v="1"/>
    <x v="206"/>
    <n v="1"/>
    <n v="32.548000000000002"/>
    <n v="125"/>
  </r>
  <r>
    <x v="39"/>
    <x v="315"/>
    <x v="39"/>
    <x v="1"/>
    <x v="207"/>
    <n v="1"/>
    <n v="9.0299999999999994"/>
    <n v="31"/>
  </r>
  <r>
    <x v="39"/>
    <x v="316"/>
    <x v="39"/>
    <x v="1"/>
    <x v="3"/>
    <n v="1"/>
    <n v="1.98"/>
    <n v="10.08"/>
  </r>
  <r>
    <x v="39"/>
    <x v="317"/>
    <x v="39"/>
    <x v="0"/>
    <x v="208"/>
    <n v="1"/>
    <n v="24.28"/>
    <n v="71.39"/>
  </r>
  <r>
    <x v="39"/>
    <x v="318"/>
    <x v="39"/>
    <x v="1"/>
    <x v="209"/>
    <n v="1"/>
    <m/>
    <m/>
  </r>
  <r>
    <x v="39"/>
    <x v="319"/>
    <x v="39"/>
    <x v="1"/>
    <x v="210"/>
    <n v="1"/>
    <n v="22.5"/>
    <n v="82.74"/>
  </r>
  <r>
    <x v="39"/>
    <x v="320"/>
    <x v="39"/>
    <x v="1"/>
    <x v="21"/>
    <n v="1"/>
    <n v="20.34"/>
    <n v="74.677999999999997"/>
  </r>
  <r>
    <x v="39"/>
    <x v="321"/>
    <x v="39"/>
    <x v="1"/>
    <x v="21"/>
    <n v="1"/>
    <n v="8.9600000000000009"/>
    <n v="14.86"/>
  </r>
  <r>
    <x v="40"/>
    <x v="322"/>
    <x v="40"/>
    <x v="1"/>
    <x v="211"/>
    <n v="1"/>
    <n v="1"/>
    <n v="2.4500000000000002"/>
  </r>
  <r>
    <x v="40"/>
    <x v="323"/>
    <x v="40"/>
    <x v="1"/>
    <x v="212"/>
    <n v="1"/>
    <n v="2.4"/>
    <n v="10"/>
  </r>
  <r>
    <x v="40"/>
    <x v="324"/>
    <x v="40"/>
    <x v="1"/>
    <x v="17"/>
    <n v="1"/>
    <n v="82.5"/>
    <n v="257"/>
  </r>
  <r>
    <x v="40"/>
    <x v="325"/>
    <x v="40"/>
    <x v="1"/>
    <x v="213"/>
    <n v="1"/>
    <n v="8.9109999999999996"/>
    <n v="25.8"/>
  </r>
  <r>
    <x v="40"/>
    <x v="326"/>
    <x v="40"/>
    <x v="1"/>
    <x v="214"/>
    <n v="1"/>
    <n v="16.350000000000001"/>
    <n v="58.18"/>
  </r>
  <r>
    <x v="40"/>
    <x v="327"/>
    <x v="40"/>
    <x v="1"/>
    <x v="215"/>
    <n v="1"/>
    <n v="9.19"/>
    <n v="35"/>
  </r>
  <r>
    <x v="40"/>
    <x v="328"/>
    <x v="40"/>
    <x v="1"/>
    <x v="216"/>
    <n v="1"/>
    <n v="17"/>
    <n v="56"/>
  </r>
  <r>
    <x v="40"/>
    <x v="329"/>
    <x v="40"/>
    <x v="1"/>
    <x v="217"/>
    <n v="1"/>
    <n v="16.375"/>
    <n v="51.18"/>
  </r>
  <r>
    <x v="40"/>
    <x v="330"/>
    <x v="40"/>
    <x v="1"/>
    <x v="218"/>
    <n v="1"/>
    <n v="8.41"/>
    <n v="29.260999999999999"/>
  </r>
  <r>
    <x v="40"/>
    <x v="331"/>
    <x v="40"/>
    <x v="1"/>
    <x v="219"/>
    <n v="1"/>
    <n v="6"/>
    <n v="24"/>
  </r>
  <r>
    <x v="40"/>
    <x v="332"/>
    <x v="40"/>
    <x v="1"/>
    <x v="220"/>
    <n v="1"/>
    <n v="44.1"/>
    <n v="160"/>
  </r>
  <r>
    <x v="40"/>
    <x v="333"/>
    <x v="40"/>
    <x v="1"/>
    <x v="221"/>
    <n v="1"/>
    <n v="8.4700000000000006"/>
    <n v="35.1"/>
  </r>
  <r>
    <x v="40"/>
    <x v="334"/>
    <x v="40"/>
    <x v="1"/>
    <x v="222"/>
    <n v="1"/>
    <n v="9.16"/>
    <n v="33"/>
  </r>
  <r>
    <x v="40"/>
    <x v="335"/>
    <x v="40"/>
    <x v="1"/>
    <x v="3"/>
    <n v="1"/>
    <n v="9.1"/>
    <n v="27.36"/>
  </r>
  <r>
    <x v="40"/>
    <x v="336"/>
    <x v="40"/>
    <x v="1"/>
    <x v="223"/>
    <n v="1"/>
    <n v="12.38"/>
    <n v="61"/>
  </r>
  <r>
    <x v="40"/>
    <x v="337"/>
    <x v="40"/>
    <x v="1"/>
    <x v="224"/>
    <n v="1"/>
    <n v="5.68"/>
    <n v="21"/>
  </r>
  <r>
    <x v="40"/>
    <x v="338"/>
    <x v="40"/>
    <x v="1"/>
    <x v="225"/>
    <n v="1"/>
    <n v="15.497999999999999"/>
    <n v="52.98"/>
  </r>
  <r>
    <x v="40"/>
    <x v="339"/>
    <x v="40"/>
    <x v="1"/>
    <x v="226"/>
    <n v="1"/>
    <n v="11.39"/>
    <n v="40"/>
  </r>
  <r>
    <x v="40"/>
    <x v="340"/>
    <x v="40"/>
    <x v="1"/>
    <x v="227"/>
    <n v="1"/>
    <n v="7.7"/>
    <n v="39.61"/>
  </r>
  <r>
    <x v="40"/>
    <x v="341"/>
    <x v="40"/>
    <x v="1"/>
    <x v="50"/>
    <n v="1"/>
    <n v="21.04"/>
    <n v="95.33"/>
  </r>
  <r>
    <x v="40"/>
    <x v="342"/>
    <x v="40"/>
    <x v="1"/>
    <x v="50"/>
    <n v="1"/>
    <n v="21.58"/>
    <n v="104.21"/>
  </r>
  <r>
    <x v="40"/>
    <x v="343"/>
    <x v="40"/>
    <x v="1"/>
    <x v="228"/>
    <n v="1"/>
    <n v="8.5660000000000007"/>
    <n v="25"/>
  </r>
  <r>
    <x v="40"/>
    <x v="344"/>
    <x v="40"/>
    <x v="1"/>
    <x v="229"/>
    <n v="1"/>
    <n v="2.5"/>
    <n v="11"/>
  </r>
  <r>
    <x v="40"/>
    <x v="345"/>
    <x v="40"/>
    <x v="1"/>
    <x v="225"/>
    <n v="1"/>
    <n v="11.939"/>
    <n v="40"/>
  </r>
  <r>
    <x v="40"/>
    <x v="346"/>
    <x v="40"/>
    <x v="1"/>
    <x v="230"/>
    <n v="1"/>
    <n v="16.64"/>
    <n v="60"/>
  </r>
  <r>
    <x v="40"/>
    <x v="347"/>
    <x v="40"/>
    <x v="1"/>
    <x v="231"/>
    <n v="1"/>
    <n v="8.5779999999999994"/>
    <n v="27"/>
  </r>
  <r>
    <x v="40"/>
    <x v="348"/>
    <x v="40"/>
    <x v="1"/>
    <x v="232"/>
    <n v="1"/>
    <n v="8.9459999999999997"/>
    <n v="30"/>
  </r>
  <r>
    <x v="40"/>
    <x v="349"/>
    <x v="40"/>
    <x v="1"/>
    <x v="50"/>
    <n v="1"/>
    <n v="1.2"/>
    <n v="5.64"/>
  </r>
  <r>
    <x v="40"/>
    <x v="350"/>
    <x v="40"/>
    <x v="1"/>
    <x v="17"/>
    <n v="1"/>
    <n v="23.6"/>
    <n v="88.207999999999998"/>
  </r>
  <r>
    <x v="40"/>
    <x v="351"/>
    <x v="40"/>
    <x v="3"/>
    <x v="233"/>
    <n v="1"/>
    <n v="0.63100000000000001"/>
    <n v="2.5"/>
  </r>
  <r>
    <x v="40"/>
    <x v="352"/>
    <x v="40"/>
    <x v="3"/>
    <x v="234"/>
    <n v="1"/>
    <n v="4.6840000000000002"/>
    <n v="12.44"/>
  </r>
  <r>
    <x v="40"/>
    <x v="353"/>
    <x v="40"/>
    <x v="1"/>
    <x v="235"/>
    <n v="1"/>
    <n v="7.5"/>
    <n v="29.446999999999999"/>
  </r>
  <r>
    <x v="40"/>
    <x v="354"/>
    <x v="40"/>
    <x v="1"/>
    <x v="236"/>
    <n v="1"/>
    <n v="25.92"/>
    <n v="105"/>
  </r>
  <r>
    <x v="40"/>
    <x v="355"/>
    <x v="40"/>
    <x v="1"/>
    <x v="237"/>
    <n v="1"/>
    <n v="9.36"/>
    <n v="23.338000000000001"/>
  </r>
  <r>
    <x v="40"/>
    <x v="356"/>
    <x v="40"/>
    <x v="1"/>
    <x v="238"/>
    <n v="1"/>
    <n v="9.01"/>
    <n v="19.73"/>
  </r>
  <r>
    <x v="40"/>
    <x v="357"/>
    <x v="40"/>
    <x v="1"/>
    <x v="102"/>
    <n v="1"/>
    <n v="7.9489999999999998"/>
    <n v="28.4"/>
  </r>
  <r>
    <x v="40"/>
    <x v="358"/>
    <x v="40"/>
    <x v="1"/>
    <x v="239"/>
    <n v="1"/>
    <n v="11.9"/>
    <n v="28.42"/>
  </r>
  <r>
    <x v="40"/>
    <x v="359"/>
    <x v="40"/>
    <x v="1"/>
    <x v="240"/>
    <n v="1"/>
    <n v="7.08"/>
    <n v="23.54"/>
  </r>
  <r>
    <x v="40"/>
    <x v="360"/>
    <x v="40"/>
    <x v="1"/>
    <x v="157"/>
    <n v="1"/>
    <n v="9.08"/>
    <n v="29.03"/>
  </r>
  <r>
    <x v="40"/>
    <x v="361"/>
    <x v="40"/>
    <x v="1"/>
    <x v="241"/>
    <n v="1"/>
    <n v="14.911"/>
    <n v="39.479999999999997"/>
  </r>
  <r>
    <x v="40"/>
    <x v="362"/>
    <x v="40"/>
    <x v="1"/>
    <x v="50"/>
    <n v="1"/>
    <n v="8.8000000000000007"/>
    <n v="31.97"/>
  </r>
  <r>
    <x v="40"/>
    <x v="363"/>
    <x v="40"/>
    <x v="1"/>
    <x v="21"/>
    <n v="1"/>
    <n v="6.492"/>
    <n v="22.1"/>
  </r>
  <r>
    <x v="40"/>
    <x v="364"/>
    <x v="40"/>
    <x v="1"/>
    <x v="21"/>
    <n v="1"/>
    <n v="6.77"/>
    <n v="18.350000000000001"/>
  </r>
  <r>
    <x v="40"/>
    <x v="365"/>
    <x v="40"/>
    <x v="1"/>
    <x v="242"/>
    <n v="1"/>
    <n v="10.65"/>
    <n v="32.54"/>
  </r>
  <r>
    <x v="40"/>
    <x v="366"/>
    <x v="40"/>
    <x v="1"/>
    <x v="243"/>
    <n v="1"/>
    <n v="2.2799999999999998"/>
    <n v="7.98"/>
  </r>
  <r>
    <x v="40"/>
    <x v="367"/>
    <x v="40"/>
    <x v="1"/>
    <x v="197"/>
    <n v="1"/>
    <n v="6.5"/>
    <n v="11.6"/>
  </r>
  <r>
    <x v="41"/>
    <x v="368"/>
    <x v="41"/>
    <x v="1"/>
    <x v="244"/>
    <n v="1"/>
    <n v="4.38"/>
    <n v="18"/>
  </r>
  <r>
    <x v="41"/>
    <x v="369"/>
    <x v="41"/>
    <x v="1"/>
    <x v="245"/>
    <n v="1"/>
    <n v="18.149999999999999"/>
    <n v="63.524999999999991"/>
  </r>
  <r>
    <x v="41"/>
    <x v="370"/>
    <x v="41"/>
    <x v="1"/>
    <x v="3"/>
    <n v="1"/>
    <n v="110.32"/>
    <n v="408"/>
  </r>
  <r>
    <x v="41"/>
    <x v="371"/>
    <x v="41"/>
    <x v="1"/>
    <x v="246"/>
    <n v="1"/>
    <n v="5.74"/>
    <n v="20.64"/>
  </r>
  <r>
    <x v="41"/>
    <x v="372"/>
    <x v="41"/>
    <x v="1"/>
    <x v="247"/>
    <n v="1"/>
    <n v="42"/>
    <n v="146"/>
  </r>
  <r>
    <x v="41"/>
    <x v="373"/>
    <x v="41"/>
    <x v="3"/>
    <x v="248"/>
    <n v="1"/>
    <n v="5.95"/>
    <n v="15.6"/>
  </r>
  <r>
    <x v="41"/>
    <x v="374"/>
    <x v="41"/>
    <x v="3"/>
    <x v="233"/>
    <n v="1"/>
    <n v="11.089"/>
    <n v="31"/>
  </r>
  <r>
    <x v="41"/>
    <x v="375"/>
    <x v="41"/>
    <x v="3"/>
    <x v="249"/>
    <n v="1"/>
    <n v="4.0599999999999996"/>
    <n v="12.79"/>
  </r>
  <r>
    <x v="41"/>
    <x v="376"/>
    <x v="41"/>
    <x v="3"/>
    <x v="21"/>
    <n v="1"/>
    <n v="81.08"/>
    <n v="338.899"/>
  </r>
  <r>
    <x v="41"/>
    <x v="377"/>
    <x v="41"/>
    <x v="3"/>
    <x v="21"/>
    <n v="1"/>
    <n v="5.55"/>
    <n v="18.829999999999998"/>
  </r>
  <r>
    <x v="41"/>
    <x v="378"/>
    <x v="41"/>
    <x v="3"/>
    <x v="21"/>
    <n v="1"/>
    <n v="10.43"/>
    <n v="52"/>
  </r>
  <r>
    <x v="41"/>
    <x v="379"/>
    <x v="41"/>
    <x v="1"/>
    <x v="250"/>
    <n v="1"/>
    <n v="74.2"/>
    <n v="224"/>
  </r>
  <r>
    <x v="41"/>
    <x v="380"/>
    <x v="41"/>
    <x v="1"/>
    <x v="251"/>
    <n v="1"/>
    <n v="4.274"/>
    <n v="9.32"/>
  </r>
  <r>
    <x v="42"/>
    <x v="381"/>
    <x v="42"/>
    <x v="1"/>
    <x v="252"/>
    <n v="1"/>
    <n v="13.37"/>
    <n v="58"/>
  </r>
  <r>
    <x v="42"/>
    <x v="382"/>
    <x v="42"/>
    <x v="0"/>
    <x v="253"/>
    <n v="1"/>
    <n v="98"/>
    <n v="340"/>
  </r>
  <r>
    <x v="42"/>
    <x v="383"/>
    <x v="42"/>
    <x v="1"/>
    <x v="254"/>
    <n v="1"/>
    <n v="66.290000000000006"/>
    <n v="224"/>
  </r>
  <r>
    <x v="42"/>
    <x v="384"/>
    <x v="42"/>
    <x v="1"/>
    <x v="124"/>
    <n v="1"/>
    <n v="48.5"/>
    <n v="140"/>
  </r>
  <r>
    <x v="42"/>
    <x v="288"/>
    <x v="42"/>
    <x v="1"/>
    <x v="255"/>
    <n v="1"/>
    <n v="17.7"/>
    <n v="50"/>
  </r>
  <r>
    <x v="42"/>
    <x v="385"/>
    <x v="42"/>
    <x v="1"/>
    <x v="256"/>
    <n v="1"/>
    <n v="28.277999999999999"/>
    <n v="85"/>
  </r>
  <r>
    <x v="42"/>
    <x v="386"/>
    <x v="42"/>
    <x v="1"/>
    <x v="87"/>
    <n v="1"/>
    <n v="3.0979999999999999"/>
    <n v="10.199999999999999"/>
  </r>
  <r>
    <x v="42"/>
    <x v="387"/>
    <x v="42"/>
    <x v="1"/>
    <x v="87"/>
    <n v="1"/>
    <n v="1.42"/>
    <n v="5.5"/>
  </r>
  <r>
    <x v="42"/>
    <x v="388"/>
    <x v="42"/>
    <x v="1"/>
    <x v="17"/>
    <n v="1"/>
    <n v="31.3"/>
    <n v="100"/>
  </r>
  <r>
    <x v="42"/>
    <x v="389"/>
    <x v="42"/>
    <x v="1"/>
    <x v="3"/>
    <n v="1"/>
    <m/>
    <m/>
  </r>
  <r>
    <x v="42"/>
    <x v="390"/>
    <x v="42"/>
    <x v="1"/>
    <x v="257"/>
    <n v="1"/>
    <n v="5.2"/>
    <n v="20"/>
  </r>
  <r>
    <x v="42"/>
    <x v="391"/>
    <x v="42"/>
    <x v="1"/>
    <x v="258"/>
    <n v="1"/>
    <n v="38.6"/>
    <n v="105"/>
  </r>
  <r>
    <x v="42"/>
    <x v="392"/>
    <x v="42"/>
    <x v="1"/>
    <x v="259"/>
    <n v="1"/>
    <n v="9.74"/>
    <n v="41"/>
  </r>
  <r>
    <x v="42"/>
    <x v="393"/>
    <x v="42"/>
    <x v="1"/>
    <x v="260"/>
    <n v="1"/>
    <n v="25.452999999999999"/>
    <n v="74.92"/>
  </r>
  <r>
    <x v="42"/>
    <x v="394"/>
    <x v="42"/>
    <x v="1"/>
    <x v="261"/>
    <n v="1"/>
    <n v="37.700000000000003"/>
    <n v="130"/>
  </r>
  <r>
    <x v="42"/>
    <x v="395"/>
    <x v="42"/>
    <x v="1"/>
    <x v="262"/>
    <n v="1"/>
    <n v="26.579000000000001"/>
    <n v="100.33"/>
  </r>
  <r>
    <x v="42"/>
    <x v="396"/>
    <x v="42"/>
    <x v="1"/>
    <x v="263"/>
    <n v="1"/>
    <n v="8.9"/>
    <n v="26"/>
  </r>
  <r>
    <x v="42"/>
    <x v="397"/>
    <x v="42"/>
    <x v="1"/>
    <x v="50"/>
    <n v="1"/>
    <n v="21.6"/>
    <n v="70"/>
  </r>
  <r>
    <x v="42"/>
    <x v="398"/>
    <x v="42"/>
    <x v="1"/>
    <x v="264"/>
    <n v="1"/>
    <n v="8.73"/>
    <n v="30"/>
  </r>
  <r>
    <x v="42"/>
    <x v="399"/>
    <x v="42"/>
    <x v="1"/>
    <x v="265"/>
    <n v="1"/>
    <n v="18.5"/>
    <n v="69.680000000000007"/>
  </r>
  <r>
    <x v="42"/>
    <x v="400"/>
    <x v="42"/>
    <x v="1"/>
    <x v="266"/>
    <n v="1"/>
    <n v="10.566000000000001"/>
    <n v="32"/>
  </r>
  <r>
    <x v="42"/>
    <x v="401"/>
    <x v="42"/>
    <x v="3"/>
    <x v="267"/>
    <n v="1"/>
    <n v="7.33"/>
    <n v="25"/>
  </r>
  <r>
    <x v="42"/>
    <x v="402"/>
    <x v="42"/>
    <x v="3"/>
    <x v="268"/>
    <n v="1"/>
    <n v="49.2"/>
    <n v="152.13"/>
  </r>
  <r>
    <x v="42"/>
    <x v="403"/>
    <x v="42"/>
    <x v="3"/>
    <x v="269"/>
    <n v="1"/>
    <n v="36.26"/>
    <n v="118.8"/>
  </r>
  <r>
    <x v="42"/>
    <x v="404"/>
    <x v="42"/>
    <x v="3"/>
    <x v="270"/>
    <n v="1"/>
    <n v="3.43"/>
    <n v="10.16"/>
  </r>
  <r>
    <x v="42"/>
    <x v="405"/>
    <x v="42"/>
    <x v="3"/>
    <x v="271"/>
    <n v="1"/>
    <n v="3.9780000000000002"/>
    <n v="10.063000000000001"/>
  </r>
  <r>
    <x v="42"/>
    <x v="406"/>
    <x v="42"/>
    <x v="0"/>
    <x v="272"/>
    <n v="1"/>
    <n v="229.69"/>
    <n v="900"/>
  </r>
  <r>
    <x v="42"/>
    <x v="407"/>
    <x v="42"/>
    <x v="1"/>
    <x v="273"/>
    <n v="1"/>
    <n v="23.3"/>
    <n v="100"/>
  </r>
  <r>
    <x v="42"/>
    <x v="408"/>
    <x v="42"/>
    <x v="1"/>
    <x v="274"/>
    <n v="1"/>
    <n v="3.77"/>
    <n v="12.52"/>
  </r>
  <r>
    <x v="42"/>
    <x v="409"/>
    <x v="42"/>
    <x v="1"/>
    <x v="275"/>
    <n v="1"/>
    <n v="10.050000000000001"/>
    <n v="39.979999999999997"/>
  </r>
  <r>
    <x v="42"/>
    <x v="410"/>
    <x v="42"/>
    <x v="1"/>
    <x v="274"/>
    <n v="1"/>
    <n v="23.125"/>
    <n v="70"/>
  </r>
  <r>
    <x v="42"/>
    <x v="411"/>
    <x v="42"/>
    <x v="1"/>
    <x v="276"/>
    <n v="1"/>
    <n v="9.8079999999999998"/>
    <n v="21.625"/>
  </r>
  <r>
    <x v="42"/>
    <x v="412"/>
    <x v="42"/>
    <x v="1"/>
    <x v="277"/>
    <n v="1"/>
    <n v="7"/>
    <n v="27"/>
  </r>
  <r>
    <x v="42"/>
    <x v="413"/>
    <x v="42"/>
    <x v="1"/>
    <x v="114"/>
    <n v="1"/>
    <n v="8.84"/>
    <n v="24.84"/>
  </r>
  <r>
    <x v="42"/>
    <x v="414"/>
    <x v="42"/>
    <x v="3"/>
    <x v="278"/>
    <n v="1"/>
    <n v="10.319000000000001"/>
    <n v="39.033999999999999"/>
  </r>
  <r>
    <x v="42"/>
    <x v="415"/>
    <x v="42"/>
    <x v="1"/>
    <x v="21"/>
    <n v="1"/>
    <n v="3.089"/>
    <n v="13.6"/>
  </r>
  <r>
    <x v="42"/>
    <x v="416"/>
    <x v="42"/>
    <x v="1"/>
    <x v="21"/>
    <n v="1"/>
    <n v="15.013"/>
    <n v="45.05"/>
  </r>
  <r>
    <x v="42"/>
    <x v="417"/>
    <x v="42"/>
    <x v="1"/>
    <x v="279"/>
    <n v="1"/>
    <n v="17.38"/>
    <n v="42.33"/>
  </r>
  <r>
    <x v="42"/>
    <x v="418"/>
    <x v="42"/>
    <x v="1"/>
    <x v="280"/>
    <n v="1"/>
    <n v="6"/>
    <n v="38.840000000000003"/>
  </r>
  <r>
    <x v="43"/>
    <x v="419"/>
    <x v="43"/>
    <x v="1"/>
    <x v="159"/>
    <n v="1"/>
    <n v="24.94"/>
    <n v="110"/>
  </r>
  <r>
    <x v="43"/>
    <x v="420"/>
    <x v="43"/>
    <x v="1"/>
    <x v="281"/>
    <n v="1"/>
    <n v="29.303999999999998"/>
    <n v="109"/>
  </r>
  <r>
    <x v="43"/>
    <x v="421"/>
    <x v="43"/>
    <x v="1"/>
    <x v="282"/>
    <n v="1"/>
    <n v="4.4219999999999997"/>
    <n v="13.65"/>
  </r>
  <r>
    <x v="43"/>
    <x v="422"/>
    <x v="43"/>
    <x v="1"/>
    <x v="50"/>
    <n v="1"/>
    <n v="91.4"/>
    <n v="360"/>
  </r>
  <r>
    <x v="43"/>
    <x v="423"/>
    <x v="43"/>
    <x v="1"/>
    <x v="283"/>
    <n v="1"/>
    <n v="25.2"/>
    <n v="126"/>
  </r>
  <r>
    <x v="43"/>
    <x v="424"/>
    <x v="43"/>
    <x v="1"/>
    <x v="50"/>
    <n v="1"/>
    <n v="9.5"/>
    <n v="40"/>
  </r>
  <r>
    <x v="43"/>
    <x v="425"/>
    <x v="43"/>
    <x v="1"/>
    <x v="50"/>
    <n v="1"/>
    <n v="62.15"/>
    <n v="156"/>
  </r>
  <r>
    <x v="43"/>
    <x v="426"/>
    <x v="43"/>
    <x v="1"/>
    <x v="253"/>
    <n v="1"/>
    <n v="19.690000000000001"/>
    <n v="100.646"/>
  </r>
  <r>
    <x v="43"/>
    <x v="427"/>
    <x v="43"/>
    <x v="1"/>
    <x v="50"/>
    <n v="1"/>
    <n v="40.24"/>
    <n v="180"/>
  </r>
  <r>
    <x v="43"/>
    <x v="428"/>
    <x v="43"/>
    <x v="3"/>
    <x v="284"/>
    <n v="1"/>
    <n v="2.36"/>
    <n v="9.66"/>
  </r>
  <r>
    <x v="43"/>
    <x v="429"/>
    <x v="43"/>
    <x v="3"/>
    <x v="285"/>
    <n v="1"/>
    <n v="8.82"/>
    <n v="32.543999999999997"/>
  </r>
  <r>
    <x v="43"/>
    <x v="430"/>
    <x v="43"/>
    <x v="3"/>
    <x v="286"/>
    <n v="1"/>
    <n v="13.5"/>
    <n v="46.89"/>
  </r>
  <r>
    <x v="43"/>
    <x v="431"/>
    <x v="43"/>
    <x v="3"/>
    <x v="287"/>
    <n v="1"/>
    <n v="3.72"/>
    <n v="14.47"/>
  </r>
  <r>
    <x v="43"/>
    <x v="432"/>
    <x v="43"/>
    <x v="3"/>
    <x v="21"/>
    <n v="1"/>
    <n v="7.6"/>
    <n v="34.54"/>
  </r>
  <r>
    <x v="44"/>
    <x v="433"/>
    <x v="44"/>
    <x v="1"/>
    <x v="288"/>
    <n v="1"/>
    <n v="0.29099999999999998"/>
    <n v="1"/>
  </r>
  <r>
    <x v="44"/>
    <x v="434"/>
    <x v="44"/>
    <x v="1"/>
    <x v="50"/>
    <n v="1"/>
    <n v="12.41"/>
    <n v="45.76"/>
  </r>
  <r>
    <x v="44"/>
    <x v="435"/>
    <x v="44"/>
    <x v="1"/>
    <x v="289"/>
    <n v="1"/>
    <n v="32.411999999999999"/>
    <n v="77.66"/>
  </r>
  <r>
    <x v="44"/>
    <x v="436"/>
    <x v="44"/>
    <x v="1"/>
    <x v="17"/>
    <n v="1"/>
    <n v="9.18"/>
    <n v="47.33"/>
  </r>
  <r>
    <x v="44"/>
    <x v="437"/>
    <x v="44"/>
    <x v="1"/>
    <x v="3"/>
    <n v="1"/>
    <n v="16.206"/>
    <n v="59.927999999999997"/>
  </r>
  <r>
    <x v="44"/>
    <x v="438"/>
    <x v="44"/>
    <x v="1"/>
    <x v="290"/>
    <n v="1"/>
    <n v="7.77"/>
    <n v="31.17"/>
  </r>
  <r>
    <x v="44"/>
    <x v="439"/>
    <x v="44"/>
    <x v="1"/>
    <x v="19"/>
    <n v="1"/>
    <n v="19.04"/>
    <n v="35.79"/>
  </r>
  <r>
    <x v="44"/>
    <x v="440"/>
    <x v="44"/>
    <x v="1"/>
    <x v="291"/>
    <n v="1"/>
    <n v="22.5"/>
    <n v="86.97"/>
  </r>
  <r>
    <x v="44"/>
    <x v="441"/>
    <x v="44"/>
    <x v="1"/>
    <x v="292"/>
    <n v="1"/>
    <n v="45"/>
    <n v="125"/>
  </r>
  <r>
    <x v="44"/>
    <x v="442"/>
    <x v="44"/>
    <x v="1"/>
    <x v="3"/>
    <n v="1"/>
    <n v="8.48"/>
    <n v="32.47"/>
  </r>
  <r>
    <x v="44"/>
    <x v="443"/>
    <x v="44"/>
    <x v="1"/>
    <x v="50"/>
    <n v="1"/>
    <n v="19.602"/>
    <n v="58.08"/>
  </r>
  <r>
    <x v="44"/>
    <x v="444"/>
    <x v="44"/>
    <x v="1"/>
    <x v="293"/>
    <n v="1"/>
    <n v="26.6"/>
    <n v="58.49"/>
  </r>
  <r>
    <x v="44"/>
    <x v="445"/>
    <x v="44"/>
    <x v="1"/>
    <x v="294"/>
    <n v="1"/>
    <n v="4.67"/>
    <n v="20.87"/>
  </r>
  <r>
    <x v="44"/>
    <x v="446"/>
    <x v="44"/>
    <x v="0"/>
    <x v="295"/>
    <n v="1"/>
    <n v="332.18"/>
    <n v="1026"/>
  </r>
  <r>
    <x v="44"/>
    <x v="447"/>
    <x v="44"/>
    <x v="1"/>
    <x v="24"/>
    <n v="1"/>
    <n v="1.9550000000000001"/>
    <n v="6.65"/>
  </r>
  <r>
    <x v="44"/>
    <x v="448"/>
    <x v="44"/>
    <x v="1"/>
    <x v="21"/>
    <n v="1"/>
    <n v="9.7870000000000008"/>
    <n v="32.96"/>
  </r>
  <r>
    <x v="44"/>
    <x v="449"/>
    <x v="44"/>
    <x v="1"/>
    <x v="21"/>
    <n v="1"/>
    <n v="15.02"/>
    <n v="40.119999999999997"/>
  </r>
  <r>
    <x v="44"/>
    <x v="450"/>
    <x v="44"/>
    <x v="1"/>
    <x v="21"/>
    <n v="1"/>
    <n v="6.2"/>
    <n v="20.149999999999999"/>
  </r>
  <r>
    <x v="44"/>
    <x v="451"/>
    <x v="44"/>
    <x v="1"/>
    <x v="21"/>
    <n v="1"/>
    <n v="7.1"/>
    <n v="21.46"/>
  </r>
  <r>
    <x v="44"/>
    <x v="452"/>
    <x v="44"/>
    <x v="1"/>
    <x v="296"/>
    <n v="1"/>
    <n v="14.52"/>
    <n v="50.83"/>
  </r>
  <r>
    <x v="44"/>
    <x v="453"/>
    <x v="44"/>
    <x v="1"/>
    <x v="297"/>
    <n v="1"/>
    <n v="7.9"/>
    <n v="24.03"/>
  </r>
  <r>
    <x v="44"/>
    <x v="454"/>
    <x v="44"/>
    <x v="1"/>
    <x v="12"/>
    <n v="1"/>
    <n v="27.5"/>
    <n v="81.72"/>
  </r>
  <r>
    <x v="44"/>
    <x v="455"/>
    <x v="44"/>
    <x v="1"/>
    <x v="298"/>
    <n v="1"/>
    <n v="15.635999999999999"/>
    <n v="38.35"/>
  </r>
  <r>
    <x v="44"/>
    <x v="456"/>
    <x v="44"/>
    <x v="1"/>
    <x v="299"/>
    <n v="1"/>
    <n v="10.177"/>
    <n v="39.97"/>
  </r>
  <r>
    <x v="44"/>
    <x v="457"/>
    <x v="44"/>
    <x v="1"/>
    <x v="300"/>
    <n v="1"/>
    <n v="3.3220000000000001"/>
    <n v="9.8529999999999998"/>
  </r>
  <r>
    <x v="45"/>
    <x v="458"/>
    <x v="45"/>
    <x v="0"/>
    <x v="17"/>
    <n v="1"/>
    <n v="101.94"/>
    <n v="315"/>
  </r>
  <r>
    <x v="45"/>
    <x v="459"/>
    <x v="45"/>
    <x v="1"/>
    <x v="63"/>
    <n v="1"/>
    <n v="68.861999999999995"/>
    <n v="192"/>
  </r>
  <r>
    <x v="45"/>
    <x v="106"/>
    <x v="45"/>
    <x v="1"/>
    <x v="301"/>
    <n v="1"/>
    <n v="13"/>
    <n v="45"/>
  </r>
  <r>
    <x v="45"/>
    <x v="460"/>
    <x v="45"/>
    <x v="1"/>
    <x v="302"/>
    <n v="1"/>
    <n v="19.75"/>
    <n v="36"/>
  </r>
  <r>
    <x v="45"/>
    <x v="461"/>
    <x v="45"/>
    <x v="1"/>
    <x v="303"/>
    <n v="1"/>
    <n v="13.58"/>
    <n v="32.07"/>
  </r>
  <r>
    <x v="45"/>
    <x v="462"/>
    <x v="45"/>
    <x v="1"/>
    <x v="304"/>
    <n v="1"/>
    <n v="14.66"/>
    <n v="60"/>
  </r>
  <r>
    <x v="45"/>
    <x v="463"/>
    <x v="45"/>
    <x v="1"/>
    <x v="226"/>
    <n v="1"/>
    <n v="6.63"/>
    <n v="30"/>
  </r>
  <r>
    <x v="45"/>
    <x v="464"/>
    <x v="45"/>
    <x v="1"/>
    <x v="305"/>
    <n v="1"/>
    <n v="0.495"/>
    <n v="1.5"/>
  </r>
  <r>
    <x v="46"/>
    <x v="465"/>
    <x v="46"/>
    <x v="1"/>
    <x v="0"/>
    <n v="1"/>
    <n v="27.271999999999998"/>
    <n v="86.39"/>
  </r>
  <r>
    <x v="46"/>
    <x v="466"/>
    <x v="46"/>
    <x v="1"/>
    <x v="306"/>
    <n v="1"/>
    <n v="16.32"/>
    <n v="42.14"/>
  </r>
  <r>
    <x v="46"/>
    <x v="467"/>
    <x v="46"/>
    <x v="1"/>
    <x v="307"/>
    <n v="1"/>
    <n v="3.6579999999999999"/>
    <n v="11"/>
  </r>
  <r>
    <x v="46"/>
    <x v="468"/>
    <x v="46"/>
    <x v="1"/>
    <x v="308"/>
    <n v="1"/>
    <n v="9.33"/>
    <n v="42.42"/>
  </r>
  <r>
    <x v="46"/>
    <x v="469"/>
    <x v="46"/>
    <x v="1"/>
    <x v="266"/>
    <n v="1"/>
    <n v="6.8659999999999997"/>
    <n v="25.8"/>
  </r>
  <r>
    <x v="46"/>
    <x v="470"/>
    <x v="46"/>
    <x v="0"/>
    <x v="42"/>
    <n v="1"/>
    <n v="96"/>
    <n v="314"/>
  </r>
  <r>
    <x v="46"/>
    <x v="471"/>
    <x v="46"/>
    <x v="1"/>
    <x v="3"/>
    <n v="1"/>
    <n v="10.8"/>
    <n v="38.56"/>
  </r>
  <r>
    <x v="46"/>
    <x v="472"/>
    <x v="46"/>
    <x v="1"/>
    <x v="309"/>
    <n v="1"/>
    <n v="3.84"/>
    <n v="21.56"/>
  </r>
  <r>
    <x v="46"/>
    <x v="473"/>
    <x v="46"/>
    <x v="1"/>
    <x v="310"/>
    <n v="1"/>
    <n v="3.08"/>
    <n v="18.97"/>
  </r>
  <r>
    <x v="46"/>
    <x v="474"/>
    <x v="46"/>
    <x v="1"/>
    <x v="311"/>
    <n v="1"/>
    <n v="10.35"/>
    <n v="57.76"/>
  </r>
  <r>
    <x v="46"/>
    <x v="475"/>
    <x v="46"/>
    <x v="1"/>
    <x v="215"/>
    <n v="1"/>
    <n v="4.5999999999999996"/>
    <n v="21.62"/>
  </r>
  <r>
    <x v="46"/>
    <x v="476"/>
    <x v="46"/>
    <x v="1"/>
    <x v="312"/>
    <n v="1"/>
    <n v="36.380000000000003"/>
    <n v="83.83"/>
  </r>
  <r>
    <x v="46"/>
    <x v="477"/>
    <x v="46"/>
    <x v="1"/>
    <x v="214"/>
    <n v="1"/>
    <n v="18"/>
    <n v="68.930000000000007"/>
  </r>
  <r>
    <x v="46"/>
    <x v="478"/>
    <x v="46"/>
    <x v="1"/>
    <x v="313"/>
    <n v="1"/>
    <n v="16.66"/>
    <n v="49.23"/>
  </r>
  <r>
    <x v="46"/>
    <x v="479"/>
    <x v="46"/>
    <x v="1"/>
    <x v="314"/>
    <n v="1"/>
    <n v="14.9"/>
    <n v="41.33"/>
  </r>
  <r>
    <x v="46"/>
    <x v="480"/>
    <x v="46"/>
    <x v="1"/>
    <x v="315"/>
    <n v="1"/>
    <n v="21.9"/>
    <n v="70"/>
  </r>
  <r>
    <x v="46"/>
    <x v="481"/>
    <x v="46"/>
    <x v="0"/>
    <x v="316"/>
    <n v="1"/>
    <n v="244.83"/>
    <n v="842.1"/>
  </r>
  <r>
    <x v="46"/>
    <x v="482"/>
    <x v="46"/>
    <x v="3"/>
    <x v="317"/>
    <n v="1"/>
    <n v="7.19"/>
    <n v="25.22"/>
  </r>
  <r>
    <x v="46"/>
    <x v="483"/>
    <x v="46"/>
    <x v="3"/>
    <x v="318"/>
    <n v="1"/>
    <n v="7.39"/>
    <n v="14.03"/>
  </r>
  <r>
    <x v="46"/>
    <x v="484"/>
    <x v="46"/>
    <x v="0"/>
    <x v="172"/>
    <n v="1"/>
    <n v="121.654"/>
    <n v="409"/>
  </r>
  <r>
    <x v="46"/>
    <x v="485"/>
    <x v="46"/>
    <x v="1"/>
    <x v="319"/>
    <n v="1"/>
    <n v="13.6"/>
    <n v="37.159999999999997"/>
  </r>
  <r>
    <x v="46"/>
    <x v="486"/>
    <x v="46"/>
    <x v="1"/>
    <x v="320"/>
    <n v="1"/>
    <n v="11.7"/>
    <n v="33.08"/>
  </r>
  <r>
    <x v="46"/>
    <x v="487"/>
    <x v="46"/>
    <x v="1"/>
    <x v="321"/>
    <n v="1"/>
    <n v="6.93"/>
    <n v="19.184999999999999"/>
  </r>
  <r>
    <x v="46"/>
    <x v="488"/>
    <x v="46"/>
    <x v="1"/>
    <x v="80"/>
    <n v="1"/>
    <n v="26.2"/>
    <n v="100"/>
  </r>
  <r>
    <x v="46"/>
    <x v="489"/>
    <x v="46"/>
    <x v="1"/>
    <x v="21"/>
    <n v="1"/>
    <n v="9.1999999999999993"/>
    <n v="42.83"/>
  </r>
  <r>
    <x v="46"/>
    <x v="490"/>
    <x v="46"/>
    <x v="1"/>
    <x v="322"/>
    <n v="1"/>
    <n v="6.1879999999999997"/>
    <n v="19.222999999999999"/>
  </r>
  <r>
    <x v="46"/>
    <x v="491"/>
    <x v="46"/>
    <x v="1"/>
    <x v="323"/>
    <n v="1"/>
    <n v="6.11"/>
    <n v="11.05"/>
  </r>
  <r>
    <x v="47"/>
    <x v="492"/>
    <x v="47"/>
    <x v="1"/>
    <x v="5"/>
    <n v="1"/>
    <n v="2.64"/>
    <n v="11"/>
  </r>
  <r>
    <x v="47"/>
    <x v="493"/>
    <x v="47"/>
    <x v="1"/>
    <x v="5"/>
    <n v="1"/>
    <n v="8.94"/>
    <m/>
  </r>
  <r>
    <x v="47"/>
    <x v="494"/>
    <x v="47"/>
    <x v="0"/>
    <x v="324"/>
    <n v="1"/>
    <n v="48.6"/>
    <n v="181.25"/>
  </r>
  <r>
    <x v="47"/>
    <x v="495"/>
    <x v="47"/>
    <x v="1"/>
    <x v="325"/>
    <n v="1"/>
    <n v="6.98"/>
    <n v="24.504999999999999"/>
  </r>
  <r>
    <x v="47"/>
    <x v="496"/>
    <x v="47"/>
    <x v="1"/>
    <x v="17"/>
    <n v="1"/>
    <n v="12.63"/>
    <n v="37.26"/>
  </r>
  <r>
    <x v="47"/>
    <x v="497"/>
    <x v="47"/>
    <x v="1"/>
    <x v="310"/>
    <n v="1"/>
    <n v="4.0999999999999996"/>
    <n v="24.27"/>
  </r>
  <r>
    <x v="47"/>
    <x v="498"/>
    <x v="47"/>
    <x v="1"/>
    <x v="3"/>
    <n v="1"/>
    <n v="5.76"/>
    <n v="41.959000000000003"/>
  </r>
  <r>
    <x v="47"/>
    <x v="499"/>
    <x v="47"/>
    <x v="1"/>
    <x v="326"/>
    <n v="1"/>
    <n v="12.416"/>
    <n v="44.52"/>
  </r>
  <r>
    <x v="47"/>
    <x v="500"/>
    <x v="47"/>
    <x v="1"/>
    <x v="123"/>
    <n v="1"/>
    <n v="14.02"/>
    <n v="44.18"/>
  </r>
  <r>
    <x v="47"/>
    <x v="501"/>
    <x v="47"/>
    <x v="3"/>
    <x v="45"/>
    <n v="1"/>
    <n v="9.7620000000000005"/>
    <n v="23.28"/>
  </r>
  <r>
    <x v="47"/>
    <x v="502"/>
    <x v="47"/>
    <x v="0"/>
    <x v="64"/>
    <n v="1"/>
    <n v="140.62"/>
    <n v="502.72"/>
  </r>
  <r>
    <x v="47"/>
    <x v="503"/>
    <x v="47"/>
    <x v="1"/>
    <x v="101"/>
    <n v="1"/>
    <n v="3.4540000000000002"/>
    <n v="15.531000000000001"/>
  </r>
  <r>
    <x v="48"/>
    <x v="504"/>
    <x v="48"/>
    <x v="1"/>
    <x v="327"/>
    <n v="1"/>
    <n v="0.39600000000000002"/>
    <n v="1.25"/>
  </r>
  <r>
    <x v="48"/>
    <x v="505"/>
    <x v="48"/>
    <x v="1"/>
    <x v="50"/>
    <n v="1"/>
    <n v="14.631"/>
    <n v="60"/>
  </r>
  <r>
    <x v="48"/>
    <x v="506"/>
    <x v="48"/>
    <x v="1"/>
    <x v="151"/>
    <n v="1"/>
    <n v="10.677"/>
    <n v="33.299999999999997"/>
  </r>
  <r>
    <x v="49"/>
    <x v="507"/>
    <x v="49"/>
    <x v="1"/>
    <x v="328"/>
    <n v="1"/>
    <n v="6.2399999999999997E-2"/>
    <n v="0.3"/>
  </r>
  <r>
    <x v="49"/>
    <x v="508"/>
    <x v="49"/>
    <x v="1"/>
    <x v="329"/>
    <n v="1"/>
    <n v="1.843"/>
    <n v="11.25"/>
  </r>
  <r>
    <x v="49"/>
    <x v="509"/>
    <x v="49"/>
    <x v="1"/>
    <x v="329"/>
    <n v="1"/>
    <n v="30.6"/>
    <n v="107.797"/>
  </r>
  <r>
    <x v="49"/>
    <x v="510"/>
    <x v="49"/>
    <x v="0"/>
    <x v="330"/>
    <n v="1"/>
    <n v="33.11"/>
    <n v="141.35"/>
  </r>
  <r>
    <x v="49"/>
    <x v="511"/>
    <x v="49"/>
    <x v="1"/>
    <x v="73"/>
    <n v="1"/>
    <n v="21.436"/>
    <n v="79.760000000000005"/>
  </r>
  <r>
    <x v="49"/>
    <x v="313"/>
    <x v="49"/>
    <x v="3"/>
    <x v="331"/>
    <n v="1"/>
    <n v="17.100000000000001"/>
    <n v="50.78"/>
  </r>
  <r>
    <x v="49"/>
    <x v="512"/>
    <x v="49"/>
    <x v="3"/>
    <x v="256"/>
    <n v="1"/>
    <n v="28.96"/>
    <n v="82.180999999999997"/>
  </r>
  <r>
    <x v="49"/>
    <x v="364"/>
    <x v="49"/>
    <x v="1"/>
    <x v="332"/>
    <n v="1"/>
    <n v="0.4"/>
    <n v="0.8"/>
  </r>
  <r>
    <x v="50"/>
    <x v="513"/>
    <x v="50"/>
    <x v="7"/>
    <x v="16"/>
    <n v="1"/>
    <n v="11.1"/>
    <n v="50"/>
  </r>
  <r>
    <x v="50"/>
    <x v="514"/>
    <x v="50"/>
    <x v="1"/>
    <x v="21"/>
    <n v="1"/>
    <n v="9.0459999999999994"/>
    <n v="25.88"/>
  </r>
  <r>
    <x v="51"/>
    <x v="515"/>
    <x v="51"/>
    <x v="1"/>
    <x v="333"/>
    <n v="1"/>
    <n v="11.157"/>
    <n v="40"/>
  </r>
  <r>
    <x v="51"/>
    <x v="516"/>
    <x v="51"/>
    <x v="1"/>
    <x v="148"/>
    <n v="1"/>
    <n v="6.13"/>
    <n v="22.32"/>
  </r>
  <r>
    <x v="51"/>
    <x v="517"/>
    <x v="51"/>
    <x v="1"/>
    <x v="334"/>
    <n v="1"/>
    <n v="8.7799999999999994"/>
    <n v="21.26"/>
  </r>
  <r>
    <x v="51"/>
    <x v="518"/>
    <x v="51"/>
    <x v="0"/>
    <x v="335"/>
    <n v="1"/>
    <n v="84.680999999999997"/>
    <n v="304.48"/>
  </r>
  <r>
    <x v="51"/>
    <x v="519"/>
    <x v="51"/>
    <x v="0"/>
    <x v="21"/>
    <n v="1"/>
    <n v="125.16"/>
    <n v="278.64999999999998"/>
  </r>
  <r>
    <x v="52"/>
    <x v="520"/>
    <x v="52"/>
    <x v="1"/>
    <x v="56"/>
    <n v="1"/>
    <n v="0.32"/>
    <n v="1.6"/>
  </r>
  <r>
    <x v="52"/>
    <x v="521"/>
    <x v="52"/>
    <x v="1"/>
    <x v="159"/>
    <n v="1"/>
    <n v="4.5"/>
    <n v="2"/>
  </r>
  <r>
    <x v="52"/>
    <x v="522"/>
    <x v="52"/>
    <x v="1"/>
    <x v="1"/>
    <n v="1"/>
    <n v="12.5"/>
    <n v="58.31"/>
  </r>
  <r>
    <x v="52"/>
    <x v="523"/>
    <x v="52"/>
    <x v="1"/>
    <x v="336"/>
    <n v="1"/>
    <n v="7.24"/>
    <n v="44"/>
  </r>
  <r>
    <x v="52"/>
    <x v="524"/>
    <x v="52"/>
    <x v="1"/>
    <x v="15"/>
    <n v="1"/>
    <n v="13.34"/>
    <n v="88"/>
  </r>
  <r>
    <x v="52"/>
    <x v="525"/>
    <x v="52"/>
    <x v="1"/>
    <x v="17"/>
    <n v="1"/>
    <n v="8.6739999999999995"/>
    <n v="25.015000000000001"/>
  </r>
  <r>
    <x v="52"/>
    <x v="526"/>
    <x v="52"/>
    <x v="1"/>
    <x v="337"/>
    <n v="1"/>
    <n v="0.74"/>
    <n v="4"/>
  </r>
  <r>
    <x v="52"/>
    <x v="527"/>
    <x v="52"/>
    <x v="3"/>
    <x v="338"/>
    <n v="1"/>
    <n v="3.5019999999999998"/>
    <n v="12.92"/>
  </r>
  <r>
    <x v="52"/>
    <x v="528"/>
    <x v="52"/>
    <x v="3"/>
    <x v="339"/>
    <n v="1"/>
    <n v="1.9"/>
    <n v="12"/>
  </r>
  <r>
    <x v="52"/>
    <x v="300"/>
    <x v="52"/>
    <x v="3"/>
    <x v="340"/>
    <n v="1"/>
    <n v="3.6"/>
    <n v="20.7"/>
  </r>
  <r>
    <x v="53"/>
    <x v="529"/>
    <x v="53"/>
    <x v="1"/>
    <x v="169"/>
    <n v="1"/>
    <n v="20.12"/>
    <n v="40"/>
  </r>
  <r>
    <x v="53"/>
    <x v="530"/>
    <x v="53"/>
    <x v="1"/>
    <x v="112"/>
    <n v="1"/>
    <n v="10"/>
    <n v="20"/>
  </r>
  <r>
    <x v="53"/>
    <x v="531"/>
    <x v="53"/>
    <x v="1"/>
    <x v="117"/>
    <n v="1"/>
    <n v="5.375"/>
    <n v="31.68"/>
  </r>
  <r>
    <x v="53"/>
    <x v="532"/>
    <x v="53"/>
    <x v="0"/>
    <x v="17"/>
    <n v="1"/>
    <n v="56.84"/>
    <n v="161"/>
  </r>
  <r>
    <x v="53"/>
    <x v="533"/>
    <x v="53"/>
    <x v="0"/>
    <x v="341"/>
    <n v="1"/>
    <n v="582.1"/>
    <n v="1294.348"/>
  </r>
  <r>
    <x v="53"/>
    <x v="534"/>
    <x v="53"/>
    <x v="0"/>
    <x v="64"/>
    <n v="1"/>
    <n v="127.34"/>
    <n v="404.99"/>
  </r>
  <r>
    <x v="53"/>
    <x v="535"/>
    <x v="53"/>
    <x v="0"/>
    <x v="342"/>
    <n v="1"/>
    <n v="128.22"/>
    <n v="364.25200000000001"/>
  </r>
  <r>
    <x v="53"/>
    <x v="536"/>
    <x v="53"/>
    <x v="1"/>
    <x v="21"/>
    <n v="1"/>
    <n v="3.79"/>
    <n v="8.5"/>
  </r>
  <r>
    <x v="53"/>
    <x v="537"/>
    <x v="53"/>
    <x v="1"/>
    <x v="34"/>
    <n v="1"/>
    <n v="14.9"/>
    <n v="50"/>
  </r>
  <r>
    <x v="53"/>
    <x v="538"/>
    <x v="53"/>
    <x v="1"/>
    <x v="343"/>
    <n v="1"/>
    <n v="3.4"/>
    <n v="8.42"/>
  </r>
  <r>
    <x v="54"/>
    <x v="539"/>
    <x v="54"/>
    <x v="1"/>
    <x v="344"/>
    <n v="1"/>
    <n v="18.725000000000001"/>
    <n v="55"/>
  </r>
  <r>
    <x v="54"/>
    <x v="540"/>
    <x v="54"/>
    <x v="0"/>
    <x v="272"/>
    <n v="1"/>
    <n v="22.71"/>
    <n v="72"/>
  </r>
  <r>
    <x v="54"/>
    <x v="541"/>
    <x v="54"/>
    <x v="1"/>
    <x v="97"/>
    <n v="1"/>
    <n v="10.000999999999999"/>
    <n v="23.98"/>
  </r>
  <r>
    <x v="54"/>
    <x v="542"/>
    <x v="54"/>
    <x v="1"/>
    <x v="345"/>
    <n v="1"/>
    <n v="626.85"/>
    <n v="1504.71"/>
  </r>
  <r>
    <x v="55"/>
    <x v="543"/>
    <x v="55"/>
    <x v="1"/>
    <x v="346"/>
    <n v="1"/>
    <n v="0.11600000000000001"/>
    <n v="0.75"/>
  </r>
  <r>
    <x v="55"/>
    <x v="544"/>
    <x v="55"/>
    <x v="1"/>
    <x v="50"/>
    <n v="1"/>
    <n v="4.4400000000000004"/>
    <n v="16"/>
  </r>
  <r>
    <x v="55"/>
    <x v="545"/>
    <x v="55"/>
    <x v="0"/>
    <x v="3"/>
    <n v="1"/>
    <n v="82"/>
    <n v="322"/>
  </r>
  <r>
    <x v="56"/>
    <x v="546"/>
    <x v="56"/>
    <x v="1"/>
    <x v="347"/>
    <n v="1"/>
    <n v="41.454000000000001"/>
    <n v="168.96"/>
  </r>
  <r>
    <x v="56"/>
    <x v="547"/>
    <x v="56"/>
    <x v="1"/>
    <x v="50"/>
    <n v="1"/>
    <n v="3.31"/>
    <n v="10.199999999999999"/>
  </r>
  <r>
    <x v="57"/>
    <x v="548"/>
    <x v="57"/>
    <x v="1"/>
    <x v="112"/>
    <n v="1"/>
    <n v="1.216"/>
    <n v="2.5"/>
  </r>
  <r>
    <x v="57"/>
    <x v="549"/>
    <x v="57"/>
    <x v="1"/>
    <x v="348"/>
    <n v="1"/>
    <n v="0.29199999999999998"/>
    <n v="1"/>
  </r>
  <r>
    <x v="57"/>
    <x v="550"/>
    <x v="57"/>
    <x v="3"/>
    <x v="108"/>
    <n v="1"/>
    <n v="3.75"/>
    <n v="11.43"/>
  </r>
  <r>
    <x v="57"/>
    <x v="551"/>
    <x v="57"/>
    <x v="3"/>
    <x v="99"/>
    <n v="1"/>
    <n v="7.8"/>
    <n v="26"/>
  </r>
  <r>
    <x v="58"/>
    <x v="552"/>
    <x v="58"/>
    <x v="1"/>
    <x v="80"/>
    <n v="1"/>
    <n v="0.20100000000000001"/>
    <n v="1"/>
  </r>
  <r>
    <x v="58"/>
    <x v="553"/>
    <x v="58"/>
    <x v="1"/>
    <x v="112"/>
    <n v="1"/>
    <n v="0.39400000000000002"/>
    <n v="2"/>
  </r>
  <r>
    <x v="58"/>
    <x v="554"/>
    <x v="58"/>
    <x v="1"/>
    <x v="323"/>
    <n v="1"/>
    <n v="30.24"/>
    <n v="94.304000000000002"/>
  </r>
  <r>
    <x v="59"/>
    <x v="555"/>
    <x v="59"/>
    <x v="1"/>
    <x v="349"/>
    <n v="1"/>
    <n v="1.28"/>
    <n v="3.5"/>
  </r>
  <r>
    <x v="59"/>
    <x v="556"/>
    <x v="59"/>
    <x v="1"/>
    <x v="3"/>
    <n v="1"/>
    <n v="29.571999999999999"/>
    <n v="95"/>
  </r>
  <r>
    <x v="59"/>
    <x v="557"/>
    <x v="59"/>
    <x v="1"/>
    <x v="350"/>
    <n v="1"/>
    <n v="16.86"/>
    <n v="61.917999999999999"/>
  </r>
  <r>
    <x v="60"/>
    <x v="558"/>
    <x v="60"/>
    <x v="1"/>
    <x v="124"/>
    <n v="1"/>
    <n v="0.97499999999999998"/>
    <n v="3.14"/>
  </r>
  <r>
    <x v="60"/>
    <x v="559"/>
    <x v="60"/>
    <x v="1"/>
    <x v="350"/>
    <n v="1"/>
    <n v="1.59"/>
    <n v="8.32"/>
  </r>
  <r>
    <x v="61"/>
    <x v="560"/>
    <x v="61"/>
    <x v="1"/>
    <x v="22"/>
    <n v="1"/>
    <n v="0.27200000000000002"/>
    <n v="0.6"/>
  </r>
  <r>
    <x v="61"/>
    <x v="561"/>
    <x v="61"/>
    <x v="1"/>
    <x v="50"/>
    <n v="1"/>
    <n v="7.03"/>
    <n v="33"/>
  </r>
  <r>
    <x v="61"/>
    <x v="562"/>
    <x v="61"/>
    <x v="1"/>
    <x v="4"/>
    <n v="1"/>
    <n v="27.33"/>
    <n v="112"/>
  </r>
  <r>
    <x v="61"/>
    <x v="563"/>
    <x v="61"/>
    <x v="1"/>
    <x v="351"/>
    <n v="1"/>
    <n v="20.55"/>
    <n v="97.96"/>
  </r>
  <r>
    <x v="61"/>
    <x v="564"/>
    <x v="61"/>
    <x v="1"/>
    <x v="352"/>
    <n v="1"/>
    <n v="7.98"/>
    <n v="40.26"/>
  </r>
  <r>
    <x v="61"/>
    <x v="565"/>
    <x v="61"/>
    <x v="1"/>
    <x v="352"/>
    <n v="1"/>
    <n v="7.12"/>
    <n v="40.159999999999997"/>
  </r>
  <r>
    <x v="61"/>
    <x v="566"/>
    <x v="61"/>
    <x v="8"/>
    <x v="215"/>
    <n v="1"/>
    <n v="3.03"/>
    <n v="22"/>
  </r>
  <r>
    <x v="61"/>
    <x v="567"/>
    <x v="61"/>
    <x v="1"/>
    <x v="353"/>
    <n v="1"/>
    <n v="35.630000000000003"/>
    <n v="151"/>
  </r>
  <r>
    <x v="61"/>
    <x v="568"/>
    <x v="61"/>
    <x v="1"/>
    <x v="3"/>
    <n v="1"/>
    <n v="30.1"/>
    <n v="137"/>
  </r>
  <r>
    <x v="61"/>
    <x v="569"/>
    <x v="61"/>
    <x v="0"/>
    <x v="354"/>
    <n v="1"/>
    <n v="27.234000000000002"/>
    <n v="80"/>
  </r>
  <r>
    <x v="61"/>
    <x v="570"/>
    <x v="61"/>
    <x v="1"/>
    <x v="355"/>
    <n v="1"/>
    <n v="6.7439999999999998"/>
    <n v="18"/>
  </r>
  <r>
    <x v="61"/>
    <x v="571"/>
    <x v="61"/>
    <x v="1"/>
    <x v="356"/>
    <n v="1"/>
    <n v="2.74"/>
    <n v="5.74"/>
  </r>
  <r>
    <x v="61"/>
    <x v="572"/>
    <x v="61"/>
    <x v="1"/>
    <x v="357"/>
    <n v="1"/>
    <n v="15"/>
    <n v="25"/>
  </r>
  <r>
    <x v="61"/>
    <x v="331"/>
    <x v="61"/>
    <x v="1"/>
    <x v="358"/>
    <n v="1"/>
    <n v="10.09"/>
    <n v="34.44"/>
  </r>
  <r>
    <x v="61"/>
    <x v="573"/>
    <x v="61"/>
    <x v="1"/>
    <x v="3"/>
    <n v="1"/>
    <n v="13.028"/>
    <n v="52"/>
  </r>
  <r>
    <x v="62"/>
    <x v="574"/>
    <x v="62"/>
    <x v="0"/>
    <x v="14"/>
    <n v="1"/>
    <n v="672"/>
    <n v="2500"/>
  </r>
  <r>
    <x v="63"/>
    <x v="575"/>
    <x v="63"/>
    <x v="1"/>
    <x v="359"/>
    <n v="1"/>
    <n v="22.92"/>
    <n v="78"/>
  </r>
  <r>
    <x v="63"/>
    <x v="576"/>
    <x v="63"/>
    <x v="1"/>
    <x v="50"/>
    <n v="1"/>
    <n v="12.298999999999999"/>
    <n v="36"/>
  </r>
  <r>
    <x v="63"/>
    <x v="577"/>
    <x v="63"/>
    <x v="3"/>
    <x v="360"/>
    <n v="1"/>
    <n v="11.933999999999999"/>
    <n v="36.094999999999999"/>
  </r>
  <r>
    <x v="64"/>
    <x v="578"/>
    <x v="64"/>
    <x v="0"/>
    <x v="361"/>
    <n v="1"/>
    <n v="52"/>
    <n v="225.34"/>
  </r>
  <r>
    <x v="65"/>
    <x v="579"/>
    <x v="65"/>
    <x v="0"/>
    <x v="362"/>
    <n v="1"/>
    <n v="275.52"/>
    <n v="881.21"/>
  </r>
  <r>
    <x v="65"/>
    <x v="580"/>
    <x v="65"/>
    <x v="1"/>
    <x v="363"/>
    <n v="1"/>
    <n v="46.11"/>
    <n v="150.61000000000001"/>
  </r>
  <r>
    <x v="65"/>
    <x v="581"/>
    <x v="65"/>
    <x v="3"/>
    <x v="282"/>
    <n v="1"/>
    <n v="21.274999999999999"/>
    <n v="58.48"/>
  </r>
  <r>
    <x v="65"/>
    <x v="582"/>
    <x v="65"/>
    <x v="3"/>
    <x v="169"/>
    <n v="1"/>
    <n v="1.5840000000000001"/>
    <n v="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 applyNumberFormats="0" applyBorderFormats="0" applyFontFormats="0" applyPatternFormats="0" applyAlignmentFormats="0" applyWidthHeightFormats="1" dataCaption="Değerler" updatedVersion="6" minRefreshableVersion="3" useAutoFormatting="1" itemPrintTitles="1" createdVersion="4" indent="0" outline="1" outlineData="1" multipleFieldFilters="0" rowHeaderCaption=" IBBS(1) - 3. Düzey">
  <location ref="B3:I662" firstHeaderRow="0" firstDataRow="1" firstDataCol="5"/>
  <pivotFields count="8">
    <pivotField axis="axisRow" outline="0" showAll="0" sortType="ascending" defaultSubtotal="0">
      <items count="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m="1" x="67"/>
        <item x="64"/>
        <item m="1" x="66"/>
        <item x="65"/>
      </items>
    </pivotField>
    <pivotField axis="axisRow" outline="0" showAll="0" defaultSubtotal="0">
      <items count="611">
        <item x="323"/>
        <item x="420"/>
        <item x="60"/>
        <item x="553"/>
        <item x="368"/>
        <item x="242"/>
        <item x="243"/>
        <item x="552"/>
        <item x="8"/>
        <item x="3"/>
        <item x="49"/>
        <item x="273"/>
        <item x="9"/>
        <item x="458"/>
        <item x="464"/>
        <item x="401"/>
        <item x="406"/>
        <item x="381"/>
        <item x="324"/>
        <item x="390"/>
        <item x="527"/>
        <item m="1" x="609"/>
        <item x="93"/>
        <item x="466"/>
        <item x="94"/>
        <item x="579"/>
        <item x="244"/>
        <item x="95"/>
        <item x="173"/>
        <item x="361"/>
        <item x="351"/>
        <item x="325"/>
        <item x="434"/>
        <item x="326"/>
        <item x="352"/>
        <item x="481"/>
        <item x="435"/>
        <item x="507"/>
        <item x="382"/>
        <item x="21"/>
        <item x="22"/>
        <item x="23"/>
        <item x="24"/>
        <item x="25"/>
        <item m="1" x="592"/>
        <item x="225"/>
        <item x="174"/>
        <item x="284"/>
        <item x="421"/>
        <item x="151"/>
        <item x="26"/>
        <item x="556"/>
        <item x="494"/>
        <item x="327"/>
        <item x="85"/>
        <item x="328"/>
        <item x="581"/>
        <item x="271"/>
        <item x="4"/>
        <item m="1" x="586"/>
        <item m="1" x="607"/>
        <item x="226"/>
        <item x="558"/>
        <item x="310"/>
        <item x="150"/>
        <item x="10"/>
        <item x="11"/>
        <item x="274"/>
        <item x="560"/>
        <item m="1" x="596"/>
        <item x="245"/>
        <item x="574"/>
        <item x="152"/>
        <item x="50"/>
        <item x="285"/>
        <item x="82"/>
        <item x="369"/>
        <item x="54"/>
        <item x="96"/>
        <item x="561"/>
        <item x="562"/>
        <item x="383"/>
        <item x="55"/>
        <item x="231"/>
        <item x="459"/>
        <item x="508"/>
        <item x="436"/>
        <item x="329"/>
        <item x="70"/>
        <item x="422"/>
        <item x="210"/>
        <item x="12"/>
        <item x="330"/>
        <item m="1" x="605"/>
        <item x="577"/>
        <item x="331"/>
        <item x="437"/>
        <item x="495"/>
        <item x="149"/>
        <item x="7"/>
        <item x="27"/>
        <item x="496"/>
        <item x="224"/>
        <item x="332"/>
        <item x="232"/>
        <item x="238"/>
        <item x="234"/>
        <item x="333"/>
        <item x="334"/>
        <item x="290"/>
        <item x="175"/>
        <item x="0"/>
        <item x="116"/>
        <item x="71"/>
        <item x="543"/>
        <item x="97"/>
        <item x="249"/>
        <item x="78"/>
        <item m="1" x="587"/>
        <item x="64"/>
        <item x="384"/>
        <item x="438"/>
        <item x="288"/>
        <item x="250"/>
        <item x="125"/>
        <item x="118"/>
        <item x="160"/>
        <item x="86"/>
        <item x="87"/>
        <item x="56"/>
        <item x="370"/>
        <item x="13"/>
        <item x="65"/>
        <item x="106"/>
        <item x="208"/>
        <item x="176"/>
        <item x="14"/>
        <item x="81"/>
        <item x="402"/>
        <item x="521"/>
        <item x="42"/>
        <item x="98"/>
        <item x="35"/>
        <item x="544"/>
        <item x="153"/>
        <item x="439"/>
        <item x="15"/>
        <item x="62"/>
        <item x="563"/>
        <item x="385"/>
        <item x="467"/>
        <item x="311"/>
        <item x="312"/>
        <item m="1" x="593"/>
        <item x="68"/>
        <item x="16"/>
        <item x="43"/>
        <item x="37"/>
        <item x="126"/>
        <item x="127"/>
        <item x="257"/>
        <item x="258"/>
        <item m="1" x="601"/>
        <item m="1" x="604"/>
        <item x="211"/>
        <item x="269"/>
        <item x="440"/>
        <item x="441"/>
        <item x="286"/>
        <item x="520"/>
        <item x="573"/>
        <item x="84"/>
        <item x="433"/>
        <item x="468"/>
        <item x="99"/>
        <item x="29"/>
        <item m="1" x="602"/>
        <item x="128"/>
        <item x="129"/>
        <item x="5"/>
        <item x="20"/>
        <item x="460"/>
        <item x="177"/>
        <item x="578"/>
        <item x="513"/>
        <item x="386"/>
        <item x="469"/>
        <item x="564"/>
        <item x="373"/>
        <item m="1" x="591"/>
        <item x="492"/>
        <item x="154"/>
        <item x="120"/>
        <item x="217"/>
        <item x="178"/>
        <item x="264"/>
        <item x="76"/>
        <item x="30"/>
        <item x="246"/>
        <item x="1"/>
        <item x="44"/>
        <item x="45"/>
        <item x="523"/>
        <item x="470"/>
        <item x="335"/>
        <item x="88"/>
        <item x="179"/>
        <item x="336"/>
        <item x="428"/>
        <item x="287"/>
        <item x="461"/>
        <item x="524"/>
        <item x="180"/>
        <item x="429"/>
        <item x="222"/>
        <item x="59"/>
        <item x="227"/>
        <item x="63"/>
        <item x="66"/>
        <item x="482"/>
        <item x="529"/>
        <item x="530"/>
        <item x="212"/>
        <item x="337"/>
        <item x="371"/>
        <item x="419"/>
        <item x="307"/>
        <item x="423"/>
        <item x="40"/>
        <item x="80"/>
        <item x="41"/>
        <item x="442"/>
        <item x="387"/>
        <item x="565"/>
        <item x="313"/>
        <item x="181"/>
        <item x="424"/>
        <item x="213"/>
        <item x="79"/>
        <item x="388"/>
        <item x="389"/>
        <item x="471"/>
        <item x="550"/>
        <item x="182"/>
        <item x="183"/>
        <item x="191"/>
        <item x="209"/>
        <item x="72"/>
        <item x="184"/>
        <item x="472"/>
        <item x="473"/>
        <item x="474"/>
        <item x="475"/>
        <item x="497"/>
        <item x="185"/>
        <item x="559"/>
        <item x="186"/>
        <item x="31"/>
        <item x="130"/>
        <item x="73"/>
        <item m="1" x="599"/>
        <item x="391"/>
        <item x="36"/>
        <item x="498"/>
        <item x="531"/>
        <item x="525"/>
        <item x="338"/>
        <item x="89"/>
        <item m="1" x="608"/>
        <item x="187"/>
        <item x="392"/>
        <item x="557"/>
        <item x="171"/>
        <item x="131"/>
        <item x="57"/>
        <item x="580"/>
        <item m="1" x="603"/>
        <item x="393"/>
        <item m="1" x="585"/>
        <item x="403"/>
        <item x="247"/>
        <item x="566"/>
        <item x="115"/>
        <item m="1" x="589"/>
        <item x="251"/>
        <item x="188"/>
        <item x="132"/>
        <item x="100"/>
        <item x="67"/>
        <item x="133"/>
        <item x="74"/>
        <item x="462"/>
        <item x="218"/>
        <item x="189"/>
        <item x="575"/>
        <item x="576"/>
        <item x="291"/>
        <item x="134"/>
        <item m="1" x="600"/>
        <item x="169"/>
        <item x="101"/>
        <item x="289"/>
        <item x="155"/>
        <item x="548"/>
        <item x="339"/>
        <item x="135"/>
        <item x="136"/>
        <item x="493"/>
        <item m="1" x="590"/>
        <item x="515"/>
        <item x="314"/>
        <item x="235"/>
        <item x="463"/>
        <item m="1" x="597"/>
        <item x="374"/>
        <item x="567"/>
        <item x="394"/>
        <item x="443"/>
        <item x="252"/>
        <item x="509"/>
        <item x="293"/>
        <item x="372"/>
        <item x="340"/>
        <item x="315"/>
        <item x="555"/>
        <item x="156"/>
        <item x="46"/>
        <item m="1" x="610"/>
        <item x="395"/>
        <item x="476"/>
        <item x="157"/>
        <item x="61"/>
        <item x="444"/>
        <item x="75"/>
        <item x="58"/>
        <item x="568"/>
        <item x="230"/>
        <item x="308"/>
        <item x="270"/>
        <item m="1" x="598"/>
        <item x="253"/>
        <item x="190"/>
        <item x="158"/>
        <item x="294"/>
        <item x="214"/>
        <item x="539"/>
        <item x="526"/>
        <item x="254"/>
        <item x="430"/>
        <item x="228"/>
        <item x="159"/>
        <item x="547"/>
        <item x="148"/>
        <item x="341"/>
        <item x="342"/>
        <item x="215"/>
        <item x="510"/>
        <item x="362"/>
        <item x="511"/>
        <item x="512"/>
        <item x="248"/>
        <item x="532"/>
        <item x="477"/>
        <item x="569"/>
        <item x="6"/>
        <item x="241"/>
        <item x="396"/>
        <item x="516"/>
        <item x="501"/>
        <item x="172"/>
        <item x="102"/>
        <item x="343"/>
        <item x="47"/>
        <item x="39"/>
        <item x="192"/>
        <item x="397"/>
        <item x="117"/>
        <item x="570"/>
        <item x="193"/>
        <item x="316"/>
        <item x="535"/>
        <item x="194"/>
        <item x="265"/>
        <item x="195"/>
        <item x="398"/>
        <item m="1" x="584"/>
        <item m="1" x="595"/>
        <item x="104"/>
        <item x="522"/>
        <item x="404"/>
        <item x="344"/>
        <item x="196"/>
        <item x="137"/>
        <item x="483"/>
        <item x="399"/>
        <item x="295"/>
        <item x="92"/>
        <item x="229"/>
        <item x="478"/>
        <item x="255"/>
        <item x="48"/>
        <item m="1" x="583"/>
        <item m="1" x="588"/>
        <item x="545"/>
        <item x="425"/>
        <item x="426"/>
        <item x="219"/>
        <item x="414"/>
        <item x="345"/>
        <item x="346"/>
        <item x="197"/>
        <item x="499"/>
        <item x="549"/>
        <item x="322"/>
        <item x="347"/>
        <item x="348"/>
        <item x="236"/>
        <item x="259"/>
        <item x="268"/>
        <item x="216"/>
        <item x="139"/>
        <item x="138"/>
        <item x="233"/>
        <item x="105"/>
        <item x="317"/>
        <item x="318"/>
        <item x="198"/>
        <item x="275"/>
        <item x="319"/>
        <item x="445"/>
        <item x="119"/>
        <item x="283"/>
        <item x="161"/>
        <item x="479"/>
        <item x="480"/>
        <item x="140"/>
        <item x="540"/>
        <item x="256"/>
        <item x="296"/>
        <item x="431"/>
        <item x="170"/>
        <item x="506"/>
        <item x="349"/>
        <item x="427"/>
        <item x="350"/>
        <item x="500"/>
        <item x="400"/>
        <item x="276"/>
        <item x="237"/>
        <item x="405"/>
        <item m="1" x="594"/>
        <item x="199"/>
        <item x="17"/>
        <item x="32"/>
        <item x="38"/>
        <item x="51"/>
        <item x="52"/>
        <item x="83"/>
        <item x="90"/>
        <item x="91"/>
        <item x="107"/>
        <item m="1" x="606"/>
        <item x="109"/>
        <item x="110"/>
        <item x="111"/>
        <item x="112"/>
        <item x="141"/>
        <item x="142"/>
        <item x="143"/>
        <item x="162"/>
        <item x="163"/>
        <item x="164"/>
        <item x="165"/>
        <item x="166"/>
        <item x="167"/>
        <item x="168"/>
        <item x="200"/>
        <item x="201"/>
        <item x="202"/>
        <item x="220"/>
        <item x="147"/>
        <item x="221"/>
        <item x="223"/>
        <item x="239"/>
        <item x="260"/>
        <item x="261"/>
        <item x="262"/>
        <item x="266"/>
        <item x="277"/>
        <item x="278"/>
        <item x="279"/>
        <item x="297"/>
        <item x="298"/>
        <item x="299"/>
        <item x="300"/>
        <item x="301"/>
        <item x="53"/>
        <item x="353"/>
        <item x="354"/>
        <item x="355"/>
        <item x="356"/>
        <item x="357"/>
        <item x="358"/>
        <item x="359"/>
        <item x="360"/>
        <item x="375"/>
        <item x="407"/>
        <item x="408"/>
        <item x="409"/>
        <item x="410"/>
        <item x="411"/>
        <item x="412"/>
        <item x="413"/>
        <item x="446"/>
        <item x="447"/>
        <item x="484"/>
        <item x="485"/>
        <item x="486"/>
        <item x="487"/>
        <item x="488"/>
        <item x="502"/>
        <item x="364"/>
        <item x="517"/>
        <item x="518"/>
        <item x="533"/>
        <item x="534"/>
        <item x="541"/>
        <item x="571"/>
        <item x="572"/>
        <item x="582"/>
        <item x="33"/>
        <item x="34"/>
        <item x="77"/>
        <item x="113"/>
        <item x="121"/>
        <item x="122"/>
        <item x="144"/>
        <item x="203"/>
        <item x="204"/>
        <item x="205"/>
        <item x="263"/>
        <item x="267"/>
        <item x="280"/>
        <item x="281"/>
        <item x="320"/>
        <item x="321"/>
        <item x="363"/>
        <item x="376"/>
        <item x="377"/>
        <item x="378"/>
        <item x="415"/>
        <item x="416"/>
        <item x="432"/>
        <item x="448"/>
        <item x="449"/>
        <item x="450"/>
        <item x="451"/>
        <item x="489"/>
        <item x="514"/>
        <item x="519"/>
        <item x="536"/>
        <item x="2"/>
        <item x="18"/>
        <item x="19"/>
        <item x="69"/>
        <item x="114"/>
        <item x="123"/>
        <item x="272"/>
        <item x="282"/>
        <item x="292"/>
        <item x="302"/>
        <item x="303"/>
        <item x="365"/>
        <item x="366"/>
        <item x="379"/>
        <item x="417"/>
        <item x="452"/>
        <item x="453"/>
        <item x="454"/>
        <item x="490"/>
        <item x="537"/>
        <item x="538"/>
        <item x="551"/>
        <item x="28"/>
        <item x="103"/>
        <item x="108"/>
        <item x="124"/>
        <item x="145"/>
        <item x="146"/>
        <item x="206"/>
        <item x="207"/>
        <item x="240"/>
        <item x="304"/>
        <item x="305"/>
        <item x="306"/>
        <item x="309"/>
        <item x="367"/>
        <item x="380"/>
        <item x="418"/>
        <item x="455"/>
        <item x="456"/>
        <item x="457"/>
        <item x="465"/>
        <item x="491"/>
        <item x="503"/>
        <item x="504"/>
        <item x="505"/>
        <item x="528"/>
        <item x="542"/>
        <item x="546"/>
        <item x="554"/>
      </items>
    </pivotField>
    <pivotField axis="axisRow" outline="0" showAll="0">
      <items count="71">
        <item x="19"/>
        <item x="61"/>
        <item x="5"/>
        <item x="39"/>
        <item x="14"/>
        <item x="17"/>
        <item x="51"/>
        <item x="44"/>
        <item x="2"/>
        <item x="0"/>
        <item x="32"/>
        <item x="64"/>
        <item x="48"/>
        <item x="9"/>
        <item x="54"/>
        <item x="58"/>
        <item x="13"/>
        <item x="7"/>
        <item x="34"/>
        <item x="38"/>
        <item x="3"/>
        <item x="63"/>
        <item x="12"/>
        <item x="53"/>
        <item x="47"/>
        <item x="46"/>
        <item x="8"/>
        <item x="60"/>
        <item x="42"/>
        <item x="45"/>
        <item x="59"/>
        <item x="21"/>
        <item x="50"/>
        <item x="18"/>
        <item x="22"/>
        <item x="31"/>
        <item x="16"/>
        <item x="49"/>
        <item x="33"/>
        <item x="27"/>
        <item x="24"/>
        <item x="10"/>
        <item x="15"/>
        <item x="6"/>
        <item x="52"/>
        <item m="1" x="66"/>
        <item x="20"/>
        <item x="4"/>
        <item x="57"/>
        <item x="26"/>
        <item x="25"/>
        <item x="41"/>
        <item x="23"/>
        <item x="43"/>
        <item x="11"/>
        <item x="36"/>
        <item x="65"/>
        <item x="35"/>
        <item x="28"/>
        <item x="62"/>
        <item m="1" x="69"/>
        <item x="37"/>
        <item x="40"/>
        <item x="55"/>
        <item x="56"/>
        <item x="30"/>
        <item x="29"/>
        <item x="1"/>
        <item m="1" x="67"/>
        <item m="1" x="68"/>
        <item t="default"/>
      </items>
    </pivotField>
    <pivotField axis="axisRow" outline="0" showAll="0" defaultSubtotal="0">
      <items count="9">
        <item x="0"/>
        <item x="5"/>
        <item x="8"/>
        <item x="1"/>
        <item x="3"/>
        <item x="6"/>
        <item x="2"/>
        <item x="7"/>
        <item x="4"/>
      </items>
    </pivotField>
    <pivotField axis="axisRow" showAll="0">
      <items count="390">
        <item x="152"/>
        <item x="153"/>
        <item x="211"/>
        <item x="59"/>
        <item x="35"/>
        <item x="327"/>
        <item x="25"/>
        <item x="38"/>
        <item x="115"/>
        <item x="136"/>
        <item x="22"/>
        <item x="169"/>
        <item x="57"/>
        <item x="80"/>
        <item x="159"/>
        <item x="66"/>
        <item x="328"/>
        <item x="146"/>
        <item m="1" x="373"/>
        <item x="112"/>
        <item x="348"/>
        <item x="349"/>
        <item x="111"/>
        <item x="56"/>
        <item m="1" x="366"/>
        <item m="1" x="379"/>
        <item x="288"/>
        <item x="77"/>
        <item x="78"/>
        <item x="81"/>
        <item m="1" x="378"/>
        <item x="41"/>
        <item x="76"/>
        <item x="104"/>
        <item x="7"/>
        <item x="1"/>
        <item x="13"/>
        <item x="14"/>
        <item x="5"/>
        <item x="15"/>
        <item x="16"/>
        <item x="4"/>
        <item x="123"/>
        <item x="0"/>
        <item x="117"/>
        <item x="17"/>
        <item x="3"/>
        <item x="50"/>
        <item m="1" x="374"/>
        <item x="336"/>
        <item m="1" x="368"/>
        <item m="1" x="381"/>
        <item x="138"/>
        <item m="1" x="370"/>
        <item m="1" x="372"/>
        <item m="1" x="382"/>
        <item x="54"/>
        <item x="148"/>
        <item x="325"/>
        <item x="204"/>
        <item x="120"/>
        <item x="154"/>
        <item x="209"/>
        <item x="199"/>
        <item x="362"/>
        <item x="18"/>
        <item x="283"/>
        <item x="37"/>
        <item x="170"/>
        <item x="215"/>
        <item x="221"/>
        <item x="222"/>
        <item x="82"/>
        <item x="43"/>
        <item x="189"/>
        <item x="23"/>
        <item x="337"/>
        <item x="29"/>
        <item x="42"/>
        <item x="119"/>
        <item x="313"/>
        <item x="44"/>
        <item x="214"/>
        <item x="293"/>
        <item x="231"/>
        <item x="351"/>
        <item x="67"/>
        <item x="252"/>
        <item x="96"/>
        <item x="216"/>
        <item x="63"/>
        <item x="272"/>
        <item x="188"/>
        <item x="224"/>
        <item x="89"/>
        <item x="124"/>
        <item x="241"/>
        <item x="258"/>
        <item x="130"/>
        <item x="329"/>
        <item x="218"/>
        <item x="128"/>
        <item x="9"/>
        <item x="60"/>
        <item x="350"/>
        <item x="289"/>
        <item x="185"/>
        <item x="65"/>
        <item x="307"/>
        <item x="151"/>
        <item x="48"/>
        <item x="219"/>
        <item x="355"/>
        <item x="302"/>
        <item x="263"/>
        <item x="232"/>
        <item x="223"/>
        <item m="1" x="375"/>
        <item x="190"/>
        <item x="68"/>
        <item x="265"/>
        <item x="208"/>
        <item x="62"/>
        <item x="230"/>
        <item x="47"/>
        <item x="105"/>
        <item x="207"/>
        <item x="205"/>
        <item x="161"/>
        <item x="129"/>
        <item x="254"/>
        <item x="27"/>
        <item x="92"/>
        <item x="95"/>
        <item x="260"/>
        <item x="49"/>
        <item x="203"/>
        <item x="19"/>
        <item x="226"/>
        <item x="88"/>
        <item m="1" x="377"/>
        <item x="246"/>
        <item x="122"/>
        <item x="213"/>
        <item x="149"/>
        <item x="87"/>
        <item x="147"/>
        <item x="36"/>
        <item x="266"/>
        <item x="301"/>
        <item x="70"/>
        <item x="225"/>
        <item x="228"/>
        <item x="281"/>
        <item x="304"/>
        <item x="344"/>
        <item x="229"/>
        <item x="73"/>
        <item x="160"/>
        <item x="93"/>
        <item x="255"/>
        <item x="26"/>
        <item x="303"/>
        <item x="137"/>
        <item x="28"/>
        <item x="175"/>
        <item x="8"/>
        <item x="253"/>
        <item x="6"/>
        <item x="121"/>
        <item x="244"/>
        <item x="227"/>
        <item x="247"/>
        <item m="1" x="365"/>
        <item x="363"/>
        <item x="220"/>
        <item x="234"/>
        <item x="165"/>
        <item x="74"/>
        <item x="32"/>
        <item x="338"/>
        <item x="331"/>
        <item x="108"/>
        <item x="83"/>
        <item x="317"/>
        <item x="45"/>
        <item x="156"/>
        <item x="318"/>
        <item x="177"/>
        <item x="316"/>
        <item x="305"/>
        <item x="270"/>
        <item x="142"/>
        <item x="269"/>
        <item x="31"/>
        <item x="286"/>
        <item x="278"/>
        <item x="248"/>
        <item x="267"/>
        <item x="40"/>
        <item x="256"/>
        <item x="249"/>
        <item x="284"/>
        <item x="271"/>
        <item x="141"/>
        <item x="143"/>
        <item x="166"/>
        <item x="164"/>
        <item x="233"/>
        <item x="360"/>
        <item x="173"/>
        <item x="285"/>
        <item x="109"/>
        <item x="287"/>
        <item x="64"/>
        <item x="282"/>
        <item m="1" x="384"/>
        <item m="1" x="387"/>
        <item m="1" x="369"/>
        <item m="1" x="388"/>
        <item m="1" x="383"/>
        <item m="1" x="386"/>
        <item m="1" x="376"/>
        <item m="1" x="367"/>
        <item m="1" x="364"/>
        <item x="110"/>
        <item x="332"/>
        <item x="10"/>
        <item x="20"/>
        <item x="24"/>
        <item x="30"/>
        <item x="33"/>
        <item x="39"/>
        <item x="51"/>
        <item x="52"/>
        <item x="53"/>
        <item x="55"/>
        <item x="58"/>
        <item x="61"/>
        <item x="69"/>
        <item x="71"/>
        <item x="72"/>
        <item x="75"/>
        <item x="90"/>
        <item x="94"/>
        <item x="97"/>
        <item x="98"/>
        <item x="106"/>
        <item x="103"/>
        <item x="107"/>
        <item x="113"/>
        <item x="114"/>
        <item x="116"/>
        <item x="118"/>
        <item x="125"/>
        <item x="126"/>
        <item x="127"/>
        <item x="131"/>
        <item x="132"/>
        <item x="133"/>
        <item x="139"/>
        <item x="140"/>
        <item x="144"/>
        <item x="102"/>
        <item x="145"/>
        <item x="150"/>
        <item x="155"/>
        <item x="157"/>
        <item x="162"/>
        <item x="163"/>
        <item x="167"/>
        <item x="168"/>
        <item x="171"/>
        <item x="172"/>
        <item x="176"/>
        <item x="178"/>
        <item x="179"/>
        <item x="180"/>
        <item x="182"/>
        <item x="183"/>
        <item x="184"/>
        <item x="186"/>
        <item x="191"/>
        <item x="192"/>
        <item x="193"/>
        <item x="194"/>
        <item x="200"/>
        <item x="202"/>
        <item x="206"/>
        <item x="210"/>
        <item x="212"/>
        <item x="217"/>
        <item x="235"/>
        <item x="236"/>
        <item x="237"/>
        <item x="238"/>
        <item x="239"/>
        <item x="240"/>
        <item x="245"/>
        <item x="257"/>
        <item x="259"/>
        <item x="261"/>
        <item x="262"/>
        <item x="264"/>
        <item x="268"/>
        <item x="273"/>
        <item x="274"/>
        <item x="275"/>
        <item x="276"/>
        <item x="277"/>
        <item x="290"/>
        <item x="291"/>
        <item x="292"/>
        <item x="294"/>
        <item x="295"/>
        <item x="306"/>
        <item x="308"/>
        <item x="309"/>
        <item x="310"/>
        <item x="311"/>
        <item x="312"/>
        <item x="314"/>
        <item x="315"/>
        <item x="319"/>
        <item x="320"/>
        <item x="321"/>
        <item x="324"/>
        <item x="326"/>
        <item x="330"/>
        <item x="333"/>
        <item x="334"/>
        <item x="335"/>
        <item x="341"/>
        <item x="342"/>
        <item m="1" x="371"/>
        <item x="347"/>
        <item x="352"/>
        <item x="353"/>
        <item x="354"/>
        <item x="356"/>
        <item x="357"/>
        <item x="359"/>
        <item x="361"/>
        <item x="21"/>
        <item x="2"/>
        <item x="11"/>
        <item x="12"/>
        <item x="34"/>
        <item x="46"/>
        <item x="79"/>
        <item x="84"/>
        <item x="99"/>
        <item m="1" x="380"/>
        <item x="174"/>
        <item x="181"/>
        <item x="187"/>
        <item x="195"/>
        <item x="196"/>
        <item x="242"/>
        <item x="243"/>
        <item x="250"/>
        <item x="279"/>
        <item x="296"/>
        <item x="297"/>
        <item x="322"/>
        <item x="343"/>
        <item x="358"/>
        <item m="1" x="385"/>
        <item x="85"/>
        <item x="86"/>
        <item x="91"/>
        <item x="100"/>
        <item x="101"/>
        <item x="134"/>
        <item x="135"/>
        <item x="158"/>
        <item x="197"/>
        <item x="198"/>
        <item x="201"/>
        <item x="251"/>
        <item x="280"/>
        <item x="298"/>
        <item x="299"/>
        <item x="300"/>
        <item x="323"/>
        <item x="339"/>
        <item x="340"/>
        <item x="345"/>
        <item x="346"/>
        <item t="default"/>
      </items>
    </pivotField>
    <pivotField dataField="1" showAll="0" defaultSubtotal="0"/>
    <pivotField dataField="1" showAll="0"/>
    <pivotField dataField="1" showAll="0"/>
  </pivotFields>
  <rowFields count="5">
    <field x="0"/>
    <field x="2"/>
    <field x="1"/>
    <field x="3"/>
    <field x="4"/>
  </rowFields>
  <rowItems count="659">
    <i>
      <x/>
      <x v="9"/>
      <x v="111"/>
      <x/>
      <x v="43"/>
    </i>
    <i t="default" r="1">
      <x v="9"/>
    </i>
    <i>
      <x v="1"/>
      <x v="67"/>
      <x v="199"/>
      <x/>
      <x v="35"/>
    </i>
    <i r="2">
      <x v="561"/>
      <x/>
      <x v="344"/>
    </i>
    <i t="default" r="1">
      <x v="67"/>
    </i>
    <i>
      <x v="2"/>
      <x v="8"/>
      <x v="9"/>
      <x v="3"/>
      <x v="46"/>
    </i>
    <i r="2">
      <x v="58"/>
      <x v="3"/>
      <x v="43"/>
    </i>
    <i r="2">
      <x v="179"/>
      <x v="3"/>
      <x v="41"/>
    </i>
    <i r="2">
      <x v="364"/>
      <x v="3"/>
      <x v="46"/>
    </i>
    <i t="default" r="1">
      <x v="8"/>
    </i>
    <i>
      <x v="3"/>
      <x v="20"/>
      <x v="8"/>
      <x v="3"/>
      <x v="168"/>
    </i>
    <i r="2">
      <x v="12"/>
      <x v="3"/>
      <x v="168"/>
    </i>
    <i r="2">
      <x v="65"/>
      <x v="3"/>
      <x v="34"/>
    </i>
    <i r="2">
      <x v="66"/>
      <x v="3"/>
      <x v="34"/>
    </i>
    <i r="2">
      <x v="91"/>
      <x/>
      <x v="46"/>
    </i>
    <i r="2">
      <x v="99"/>
      <x v="3"/>
      <x v="38"/>
    </i>
    <i r="2">
      <x v="131"/>
      <x v="3"/>
      <x v="166"/>
    </i>
    <i r="2">
      <x v="136"/>
      <x v="3"/>
      <x v="102"/>
    </i>
    <i r="2">
      <x v="146"/>
      <x v="3"/>
      <x v="41"/>
    </i>
    <i r="2">
      <x v="155"/>
      <x v="3"/>
      <x v="46"/>
    </i>
    <i r="2">
      <x v="452"/>
      <x/>
      <x v="227"/>
    </i>
    <i r="2">
      <x v="562"/>
      <x/>
      <x v="345"/>
    </i>
    <i r="2">
      <x v="563"/>
      <x/>
      <x v="346"/>
    </i>
    <i t="default" r="1">
      <x v="20"/>
    </i>
    <i>
      <x v="4"/>
      <x v="47"/>
      <x v="39"/>
      <x v="3"/>
      <x v="37"/>
    </i>
    <i r="2">
      <x v="40"/>
      <x v="3"/>
      <x v="38"/>
    </i>
    <i r="2">
      <x v="41"/>
      <x v="3"/>
      <x v="39"/>
    </i>
    <i r="2">
      <x v="42"/>
      <x v="3"/>
      <x v="39"/>
    </i>
    <i r="2">
      <x v="43"/>
      <x v="3"/>
      <x v="40"/>
    </i>
    <i r="2">
      <x v="50"/>
      <x v="3"/>
      <x v="36"/>
    </i>
    <i r="2">
      <x v="100"/>
      <x v="3"/>
      <x v="45"/>
    </i>
    <i r="2">
      <x v="175"/>
      <x v="3"/>
      <x v="40"/>
    </i>
    <i r="2">
      <x v="180"/>
      <x v="3"/>
      <x v="36"/>
    </i>
    <i r="2">
      <x v="197"/>
      <x v="3"/>
      <x v="43"/>
    </i>
    <i r="2">
      <x v="257"/>
      <x v="3"/>
      <x v="137"/>
    </i>
    <i r="2">
      <x v="453"/>
      <x v="3"/>
      <x v="228"/>
    </i>
    <i r="2">
      <x v="530"/>
      <x v="3"/>
      <x v="343"/>
    </i>
    <i r="2">
      <x v="531"/>
      <x v="3"/>
      <x v="343"/>
    </i>
    <i r="2">
      <x v="583"/>
      <x/>
      <x v="65"/>
    </i>
    <i t="default" r="1">
      <x v="47"/>
    </i>
    <i>
      <x v="5"/>
      <x v="2"/>
      <x v="142"/>
      <x v="3"/>
      <x v="38"/>
    </i>
    <i t="default" r="1">
      <x v="2"/>
    </i>
    <i>
      <x v="6"/>
      <x v="43"/>
      <x v="157"/>
      <x v="3"/>
      <x v="75"/>
    </i>
    <i r="2">
      <x v="262"/>
      <x v="3"/>
      <x v="10"/>
    </i>
    <i r="2">
      <x v="454"/>
      <x v="3"/>
      <x v="229"/>
    </i>
    <i t="default" r="1">
      <x v="43"/>
    </i>
    <i>
      <x v="7"/>
      <x v="17"/>
      <x v="10"/>
      <x v="4"/>
      <x v="194"/>
    </i>
    <i r="2">
      <x v="73"/>
      <x/>
      <x v="179"/>
    </i>
    <i r="2">
      <x v="140"/>
      <x/>
      <x v="161"/>
    </i>
    <i r="2">
      <x v="156"/>
      <x v="3"/>
      <x v="46"/>
    </i>
    <i r="2">
      <x v="200"/>
      <x v="3"/>
      <x v="45"/>
    </i>
    <i r="2">
      <x v="201"/>
      <x v="3"/>
      <x v="131"/>
    </i>
    <i r="2">
      <x v="228"/>
      <x v="3"/>
      <x v="6"/>
    </i>
    <i r="2">
      <x v="230"/>
      <x v="3"/>
      <x v="6"/>
    </i>
    <i r="2">
      <x v="326"/>
      <x v="3"/>
      <x v="164"/>
    </i>
    <i r="2">
      <x v="372"/>
      <x v="3"/>
      <x v="77"/>
    </i>
    <i r="2">
      <x v="373"/>
      <x v="3"/>
      <x v="6"/>
    </i>
    <i r="2">
      <x v="400"/>
      <x v="6"/>
      <x v="230"/>
    </i>
    <i r="2">
      <x v="455"/>
      <x/>
      <x v="231"/>
    </i>
    <i t="default" r="1">
      <x v="17"/>
    </i>
    <i>
      <x v="8"/>
      <x v="26"/>
      <x v="456"/>
      <x/>
      <x v="10"/>
    </i>
    <i r="2">
      <x v="496"/>
      <x/>
      <x v="347"/>
    </i>
    <i t="default" r="1">
      <x v="26"/>
    </i>
    <i>
      <x v="9"/>
      <x v="13"/>
      <x v="77"/>
      <x v="3"/>
      <x v="4"/>
    </i>
    <i r="2">
      <x v="82"/>
      <x v="3"/>
      <x v="147"/>
    </i>
    <i r="2">
      <x v="129"/>
      <x v="8"/>
      <x v="67"/>
    </i>
    <i t="default" r="1">
      <x v="13"/>
    </i>
    <i>
      <x v="10"/>
      <x v="41"/>
      <x v="274"/>
      <x v="3"/>
      <x v="4"/>
    </i>
    <i t="default" r="1">
      <x v="41"/>
    </i>
    <i>
      <x v="11"/>
      <x v="54"/>
      <x v="2"/>
      <x v="3"/>
      <x v="232"/>
    </i>
    <i r="2">
      <x v="147"/>
      <x v="4"/>
      <x v="199"/>
    </i>
    <i r="2">
      <x v="215"/>
      <x v="3"/>
      <x v="7"/>
    </i>
    <i r="2">
      <x v="331"/>
      <x v="3"/>
      <x v="37"/>
    </i>
    <i r="2">
      <x v="334"/>
      <x v="3"/>
      <x v="7"/>
    </i>
    <i t="default" r="1">
      <x v="54"/>
    </i>
    <i>
      <x v="12"/>
      <x v="22"/>
      <x v="119"/>
      <x v="3"/>
      <x v="78"/>
    </i>
    <i r="2">
      <x v="132"/>
      <x v="3"/>
      <x v="31"/>
    </i>
    <i r="2">
      <x v="154"/>
      <x v="4"/>
      <x v="185"/>
    </i>
    <i r="2">
      <x v="217"/>
      <x/>
      <x v="31"/>
    </i>
    <i r="2">
      <x v="218"/>
      <x v="3"/>
      <x v="73"/>
    </i>
    <i r="2">
      <x v="288"/>
      <x v="3"/>
      <x v="81"/>
    </i>
    <i r="2">
      <x v="564"/>
      <x v="4"/>
      <x v="348"/>
    </i>
    <i t="default" r="1">
      <x v="22"/>
    </i>
    <i>
      <x v="13"/>
      <x v="16"/>
      <x v="88"/>
      <x v="3"/>
      <x v="124"/>
    </i>
    <i r="2">
      <x v="113"/>
      <x v="3"/>
      <x v="110"/>
    </i>
    <i r="2">
      <x v="196"/>
      <x v="3"/>
      <x v="235"/>
    </i>
    <i r="2">
      <x v="247"/>
      <x v="3"/>
      <x v="135"/>
    </i>
    <i r="2">
      <x v="259"/>
      <x v="3"/>
      <x v="47"/>
    </i>
    <i r="2">
      <x v="290"/>
      <x/>
      <x v="233"/>
    </i>
    <i r="2">
      <x v="333"/>
      <x v="3"/>
      <x v="234"/>
    </i>
    <i r="2">
      <x v="532"/>
      <x v="3"/>
      <x v="343"/>
    </i>
    <i t="default" r="1">
      <x v="16"/>
    </i>
    <i>
      <x v="14"/>
      <x v="4"/>
      <x v="117"/>
      <x v="3"/>
      <x v="56"/>
    </i>
    <i r="2">
      <x v="238"/>
      <x v="3"/>
      <x v="236"/>
    </i>
    <i t="default" r="1">
      <x v="4"/>
    </i>
    <i>
      <x v="15"/>
      <x v="42"/>
      <x v="75"/>
      <x v="3"/>
      <x v="6"/>
    </i>
    <i r="2">
      <x v="137"/>
      <x v="3"/>
      <x v="23"/>
    </i>
    <i r="2">
      <x v="196"/>
      <x v="3"/>
      <x v="12"/>
    </i>
    <i r="2">
      <x v="229"/>
      <x v="3"/>
      <x v="23"/>
    </i>
    <i r="2">
      <x v="457"/>
      <x v="3"/>
      <x v="237"/>
    </i>
    <i t="default" r="1">
      <x v="42"/>
    </i>
    <i>
      <x v="16"/>
      <x v="36"/>
      <x v="54"/>
      <x/>
      <x v="103"/>
    </i>
    <i r="2">
      <x v="127"/>
      <x v="3"/>
      <x v="238"/>
    </i>
    <i r="2">
      <x v="128"/>
      <x v="3"/>
      <x v="122"/>
    </i>
    <i r="2">
      <x v="171"/>
      <x v="3"/>
      <x v="3"/>
    </i>
    <i r="2">
      <x v="205"/>
      <x/>
      <x v="90"/>
    </i>
    <i r="2">
      <x v="267"/>
      <x v="3"/>
      <x v="47"/>
    </i>
    <i r="2">
      <x v="458"/>
      <x v="3"/>
      <x v="214"/>
    </i>
    <i r="2">
      <x v="459"/>
      <x v="3"/>
      <x v="107"/>
    </i>
    <i t="default" r="1">
      <x v="36"/>
    </i>
    <i>
      <x v="17"/>
      <x v="5"/>
      <x v="22"/>
      <x v="3"/>
      <x v="43"/>
    </i>
    <i r="2">
      <x v="24"/>
      <x v="3"/>
      <x v="47"/>
    </i>
    <i r="2">
      <x v="27"/>
      <x v="3"/>
      <x v="86"/>
    </i>
    <i r="2">
      <x v="78"/>
      <x v="3"/>
      <x v="119"/>
    </i>
    <i r="2">
      <x v="115"/>
      <x v="3"/>
      <x v="239"/>
    </i>
    <i r="2">
      <x v="133"/>
      <x v="4"/>
      <x v="178"/>
    </i>
    <i r="2">
      <x v="141"/>
      <x/>
      <x v="47"/>
    </i>
    <i r="2">
      <x v="174"/>
      <x v="3"/>
      <x v="150"/>
    </i>
    <i r="2">
      <x v="287"/>
      <x v="3"/>
      <x v="240"/>
    </i>
    <i r="2">
      <x v="300"/>
      <x v="3"/>
      <x v="241"/>
    </i>
    <i r="2">
      <x v="370"/>
      <x v="3"/>
      <x v="43"/>
    </i>
    <i r="2">
      <x v="387"/>
      <x/>
      <x v="46"/>
    </i>
    <i r="2">
      <x v="396"/>
      <x v="3"/>
      <x v="15"/>
    </i>
    <i r="2">
      <x v="423"/>
      <x v="3"/>
      <x v="157"/>
    </i>
    <i r="2">
      <x v="460"/>
      <x/>
      <x v="242"/>
    </i>
    <i r="2">
      <x v="462"/>
      <x v="3"/>
      <x v="214"/>
    </i>
    <i r="2">
      <x v="463"/>
      <x v="3"/>
      <x v="10"/>
    </i>
    <i r="2">
      <x v="464"/>
      <x v="3"/>
      <x v="27"/>
    </i>
    <i r="2">
      <x v="465"/>
      <x v="3"/>
      <x v="28"/>
    </i>
    <i r="2">
      <x v="533"/>
      <x v="3"/>
      <x v="343"/>
    </i>
    <i r="2">
      <x v="565"/>
      <x v="3"/>
      <x v="349"/>
    </i>
    <i r="2">
      <x v="584"/>
      <x v="3"/>
      <x v="45"/>
    </i>
    <i r="2">
      <x v="585"/>
      <x/>
      <x v="32"/>
    </i>
    <i t="default" r="1">
      <x v="5"/>
    </i>
    <i>
      <x v="18"/>
      <x v="33"/>
      <x v="112"/>
      <x v="3"/>
      <x v="29"/>
    </i>
    <i r="2">
      <x v="125"/>
      <x v="3"/>
      <x v="72"/>
    </i>
    <i r="2">
      <x v="192"/>
      <x v="4"/>
      <x v="183"/>
    </i>
    <i r="2">
      <x v="282"/>
      <x v="1"/>
      <x v="13"/>
    </i>
    <i r="2">
      <x v="376"/>
      <x v="3"/>
      <x v="35"/>
    </i>
    <i r="2">
      <x v="430"/>
      <x v="3"/>
      <x v="46"/>
    </i>
    <i r="2">
      <x v="534"/>
      <x v="3"/>
      <x v="343"/>
    </i>
    <i r="2">
      <x v="535"/>
      <x/>
      <x v="343"/>
    </i>
    <i r="2">
      <x v="566"/>
      <x/>
      <x v="350"/>
    </i>
    <i r="2">
      <x v="586"/>
      <x v="3"/>
      <x v="368"/>
    </i>
    <i t="default" r="1">
      <x v="33"/>
    </i>
    <i>
      <x v="19"/>
      <x/>
      <x v="98"/>
      <x v="3"/>
      <x v="248"/>
    </i>
    <i r="2">
      <x v="124"/>
      <x v="3"/>
      <x v="369"/>
    </i>
    <i r="2">
      <x v="147"/>
      <x v="3"/>
      <x v="351"/>
    </i>
    <i r="2">
      <x v="158"/>
      <x v="3"/>
      <x v="145"/>
    </i>
    <i r="2">
      <x v="159"/>
      <x v="3"/>
      <x v="139"/>
    </i>
    <i r="2">
      <x v="177"/>
      <x v="3"/>
      <x v="94"/>
    </i>
    <i r="2">
      <x v="178"/>
      <x/>
      <x v="47"/>
    </i>
    <i r="2">
      <x v="258"/>
      <x/>
      <x v="243"/>
    </i>
    <i r="2">
      <x v="273"/>
      <x v="3"/>
      <x v="370"/>
    </i>
    <i r="2">
      <x v="286"/>
      <x v="3"/>
      <x v="46"/>
    </i>
    <i r="2">
      <x v="289"/>
      <x/>
      <x v="132"/>
    </i>
    <i r="2">
      <x v="297"/>
      <x/>
      <x v="159"/>
    </i>
    <i r="2">
      <x v="305"/>
      <x/>
      <x v="244"/>
    </i>
    <i r="2">
      <x v="306"/>
      <x v="3"/>
      <x v="43"/>
    </i>
    <i r="2">
      <x v="352"/>
      <x v="3"/>
      <x v="46"/>
    </i>
    <i r="2">
      <x v="392"/>
      <x v="3"/>
      <x v="133"/>
    </i>
    <i r="2">
      <x v="420"/>
      <x/>
      <x v="107"/>
    </i>
    <i r="2">
      <x v="421"/>
      <x v="5"/>
      <x v="88"/>
    </i>
    <i r="2">
      <x v="435"/>
      <x/>
      <x v="47"/>
    </i>
    <i r="2">
      <x v="466"/>
      <x/>
      <x v="245"/>
    </i>
    <i r="2">
      <x v="467"/>
      <x v="3"/>
      <x v="246"/>
    </i>
    <i r="2">
      <x v="468"/>
      <x v="3"/>
      <x v="31"/>
    </i>
    <i r="2">
      <x v="480"/>
      <x v="3"/>
      <x v="263"/>
    </i>
    <i r="2">
      <x v="536"/>
      <x v="3"/>
      <x v="343"/>
    </i>
    <i r="2">
      <x v="587"/>
      <x v="3"/>
      <x v="371"/>
    </i>
    <i r="2">
      <x v="588"/>
      <x v="3"/>
      <x v="372"/>
    </i>
    <i t="default" r="1">
      <x/>
    </i>
    <i>
      <x v="20"/>
      <x v="46"/>
      <x v="49"/>
      <x v="3"/>
      <x v="46"/>
    </i>
    <i r="2">
      <x v="64"/>
      <x/>
      <x v="33"/>
    </i>
    <i r="2">
      <x v="72"/>
      <x v="3"/>
      <x v="41"/>
    </i>
    <i r="2">
      <x v="126"/>
      <x v="4"/>
      <x v="182"/>
    </i>
    <i r="2">
      <x v="144"/>
      <x v="3"/>
      <x v="125"/>
    </i>
    <i r="2">
      <x v="191"/>
      <x v="3"/>
      <x v="47"/>
    </i>
    <i r="2">
      <x v="302"/>
      <x v="3"/>
      <x v="46"/>
    </i>
    <i r="2">
      <x v="325"/>
      <x v="3"/>
      <x v="247"/>
    </i>
    <i r="2">
      <x v="330"/>
      <x v="3"/>
      <x v="41"/>
    </i>
    <i r="2">
      <x v="342"/>
      <x v="3"/>
      <x v="125"/>
    </i>
    <i r="2">
      <x v="350"/>
      <x v="3"/>
      <x v="249"/>
    </i>
    <i r="2">
      <x v="432"/>
      <x v="4"/>
      <x v="212"/>
    </i>
    <i r="2">
      <x v="469"/>
      <x v="3"/>
      <x v="225"/>
    </i>
    <i r="2">
      <x v="470"/>
      <x v="3"/>
      <x v="22"/>
    </i>
    <i r="2">
      <x v="471"/>
      <x v="3"/>
      <x v="225"/>
    </i>
    <i r="2">
      <x v="472"/>
      <x v="3"/>
      <x v="19"/>
    </i>
    <i r="2">
      <x v="473"/>
      <x v="3"/>
      <x v="22"/>
    </i>
    <i r="2">
      <x v="474"/>
      <x/>
      <x v="250"/>
    </i>
    <i r="2">
      <x v="475"/>
      <x v="3"/>
      <x v="251"/>
    </i>
    <i t="default" r="1">
      <x v="46"/>
    </i>
    <i>
      <x v="21"/>
      <x v="31"/>
      <x v="299"/>
      <x v="3"/>
      <x v="8"/>
    </i>
    <i r="2">
      <x v="440"/>
      <x v="3"/>
      <x v="252"/>
    </i>
    <i t="default" r="1">
      <x v="31"/>
    </i>
    <i>
      <x v="22"/>
      <x v="34"/>
      <x v="28"/>
      <x v="3"/>
      <x v="44"/>
    </i>
    <i r="2">
      <x v="46"/>
      <x v="3"/>
      <x v="81"/>
    </i>
    <i r="2">
      <x v="110"/>
      <x v="3"/>
      <x v="253"/>
    </i>
    <i r="2">
      <x v="135"/>
      <x v="3"/>
      <x v="45"/>
    </i>
    <i r="2">
      <x v="182"/>
      <x v="3"/>
      <x v="45"/>
    </i>
    <i r="2">
      <x v="194"/>
      <x v="3"/>
      <x v="79"/>
    </i>
    <i r="2">
      <x v="206"/>
      <x v="3"/>
      <x v="46"/>
    </i>
    <i r="2">
      <x v="212"/>
      <x v="3"/>
      <x v="60"/>
    </i>
    <i r="2">
      <x v="235"/>
      <x v="3"/>
      <x v="47"/>
    </i>
    <i r="2">
      <x v="243"/>
      <x/>
      <x v="169"/>
    </i>
    <i r="2">
      <x v="244"/>
      <x v="3"/>
      <x v="142"/>
    </i>
    <i r="2">
      <x v="245"/>
      <x/>
      <x v="166"/>
    </i>
    <i r="2">
      <x v="248"/>
      <x v="3"/>
      <x v="44"/>
    </i>
    <i r="2">
      <x v="254"/>
      <x v="3"/>
      <x v="42"/>
    </i>
    <i r="2">
      <x v="256"/>
      <x/>
      <x v="95"/>
    </i>
    <i r="2">
      <x v="269"/>
      <x v="3"/>
      <x v="254"/>
    </i>
    <i r="2">
      <x v="272"/>
      <x v="3"/>
      <x v="32"/>
    </i>
    <i r="2">
      <x v="285"/>
      <x v="3"/>
      <x v="46"/>
    </i>
    <i r="2">
      <x v="293"/>
      <x v="3"/>
      <x v="255"/>
    </i>
    <i r="2">
      <x v="341"/>
      <x v="3"/>
      <x v="256"/>
    </i>
    <i r="2">
      <x v="369"/>
      <x/>
      <x v="37"/>
    </i>
    <i r="2">
      <x v="374"/>
      <x v="3"/>
      <x v="41"/>
    </i>
    <i r="2">
      <x v="378"/>
      <x v="3"/>
      <x v="44"/>
    </i>
    <i r="2">
      <x v="381"/>
      <x v="3"/>
      <x v="45"/>
    </i>
    <i r="2">
      <x v="383"/>
      <x v="3"/>
      <x v="101"/>
    </i>
    <i r="2">
      <x v="391"/>
      <x v="3"/>
      <x v="129"/>
    </i>
    <i r="2">
      <x v="410"/>
      <x v="3"/>
      <x v="98"/>
    </i>
    <i r="2">
      <x v="426"/>
      <x v="3"/>
      <x v="257"/>
    </i>
    <i r="2">
      <x v="451"/>
      <x v="3"/>
      <x v="86"/>
    </i>
    <i r="2">
      <x v="476"/>
      <x v="3"/>
      <x v="258"/>
    </i>
    <i r="2">
      <x v="477"/>
      <x v="3"/>
      <x v="259"/>
    </i>
    <i r="2">
      <x v="478"/>
      <x v="3"/>
      <x v="31"/>
    </i>
    <i r="2">
      <x v="537"/>
      <x v="3"/>
      <x v="343"/>
    </i>
    <i r="2">
      <x v="538"/>
      <x v="3"/>
      <x v="343"/>
    </i>
    <i r="2">
      <x v="539"/>
      <x v="3"/>
      <x v="343"/>
    </i>
    <i r="2">
      <x v="589"/>
      <x/>
      <x v="373"/>
    </i>
    <i r="2">
      <x v="590"/>
      <x v="3"/>
      <x v="374"/>
    </i>
    <i t="default" r="1">
      <x v="34"/>
    </i>
    <i>
      <x v="23"/>
      <x v="52"/>
      <x v="90"/>
      <x/>
      <x v="47"/>
    </i>
    <i r="2">
      <x v="134"/>
      <x v="3"/>
      <x v="28"/>
    </i>
    <i r="2">
      <x v="164"/>
      <x v="3"/>
      <x v="163"/>
    </i>
    <i r="2">
      <x v="193"/>
      <x v="4"/>
      <x v="204"/>
    </i>
    <i r="2">
      <x v="222"/>
      <x v="3"/>
      <x v="52"/>
    </i>
    <i r="2">
      <x v="237"/>
      <x v="3"/>
      <x v="43"/>
    </i>
    <i r="2">
      <x v="246"/>
      <x v="3"/>
      <x v="9"/>
    </i>
    <i r="2">
      <x v="292"/>
      <x v="4"/>
      <x v="192"/>
    </i>
    <i r="2">
      <x v="344"/>
      <x v="3"/>
      <x v="43"/>
    </i>
    <i r="2">
      <x v="355"/>
      <x v="3"/>
      <x v="260"/>
    </i>
    <i r="2">
      <x v="406"/>
      <x v="4"/>
      <x v="205"/>
    </i>
    <i r="2">
      <x v="419"/>
      <x/>
      <x v="261"/>
    </i>
    <i r="2">
      <x v="479"/>
      <x v="3"/>
      <x v="262"/>
    </i>
    <i r="2">
      <x v="481"/>
      <x v="3"/>
      <x v="264"/>
    </i>
    <i t="default" r="1">
      <x v="52"/>
    </i>
    <i>
      <x v="24"/>
      <x v="40"/>
      <x v="214"/>
      <x v="3"/>
      <x v="45"/>
    </i>
    <i r="2">
      <x v="482"/>
      <x v="3"/>
      <x v="237"/>
    </i>
    <i t="default" r="1">
      <x v="40"/>
    </i>
    <i>
      <x v="25"/>
      <x v="50"/>
      <x v="102"/>
      <x v="3"/>
      <x v="17"/>
    </i>
    <i t="default" r="1">
      <x v="50"/>
    </i>
    <i>
      <x v="26"/>
      <x v="49"/>
      <x v="45"/>
      <x v="3"/>
      <x v="146"/>
    </i>
    <i r="2">
      <x v="61"/>
      <x/>
      <x v="57"/>
    </i>
    <i r="2">
      <x v="216"/>
      <x v="3"/>
      <x v="144"/>
    </i>
    <i r="2">
      <x v="349"/>
      <x v="3"/>
      <x v="265"/>
    </i>
    <i r="2">
      <x v="397"/>
      <x v="3"/>
      <x v="109"/>
    </i>
    <i t="default" r="1">
      <x v="49"/>
    </i>
    <i>
      <x v="27"/>
      <x v="39"/>
      <x v="83"/>
      <x v="3"/>
      <x v="1"/>
    </i>
    <i r="2">
      <x v="104"/>
      <x v="3"/>
      <x v="35"/>
    </i>
    <i r="2">
      <x v="105"/>
      <x v="4"/>
      <x v="186"/>
    </i>
    <i r="2">
      <x v="106"/>
      <x/>
      <x v="61"/>
    </i>
    <i r="2">
      <x v="311"/>
      <x v="3"/>
      <x v="38"/>
    </i>
    <i r="2">
      <x v="336"/>
      <x v="3"/>
      <x/>
    </i>
    <i r="2">
      <x v="416"/>
      <x v="3"/>
      <x v="266"/>
    </i>
    <i r="2">
      <x v="422"/>
      <x/>
      <x v="42"/>
    </i>
    <i r="2">
      <x v="448"/>
      <x/>
      <x v="43"/>
    </i>
    <i r="2">
      <x v="483"/>
      <x/>
      <x v="267"/>
    </i>
    <i r="2">
      <x v="591"/>
      <x v="3"/>
      <x v="375"/>
    </i>
    <i t="default" r="1">
      <x v="39"/>
    </i>
    <i>
      <x v="28"/>
      <x v="58"/>
      <x v="5"/>
      <x v="3"/>
      <x v="36"/>
    </i>
    <i r="2">
      <x v="6"/>
      <x v="3"/>
      <x v="37"/>
    </i>
    <i r="2">
      <x v="26"/>
      <x v="3"/>
      <x v="44"/>
    </i>
    <i r="2">
      <x v="70"/>
      <x v="3"/>
      <x v="44"/>
    </i>
    <i r="2">
      <x v="116"/>
      <x/>
      <x v="158"/>
    </i>
    <i r="2">
      <x v="123"/>
      <x v="3"/>
      <x v="128"/>
    </i>
    <i r="2">
      <x v="160"/>
      <x v="4"/>
      <x v="207"/>
    </i>
    <i r="2">
      <x v="161"/>
      <x v="4"/>
      <x v="177"/>
    </i>
    <i r="2">
      <x v="198"/>
      <x v="3"/>
      <x v="46"/>
    </i>
    <i r="2">
      <x v="280"/>
      <x v="3"/>
      <x v="44"/>
    </i>
    <i r="2">
      <x v="284"/>
      <x v="3"/>
      <x v="46"/>
    </i>
    <i r="2">
      <x v="318"/>
      <x/>
      <x v="47"/>
    </i>
    <i r="2">
      <x v="340"/>
      <x v="3"/>
      <x v="78"/>
    </i>
    <i r="2">
      <x v="347"/>
      <x v="3"/>
      <x v="268"/>
    </i>
    <i r="2">
      <x v="360"/>
      <x v="3"/>
      <x v="46"/>
    </i>
    <i r="2">
      <x v="365"/>
      <x v="3"/>
      <x v="14"/>
    </i>
    <i r="2">
      <x v="399"/>
      <x v="3"/>
      <x v="269"/>
    </i>
    <i r="2">
      <x v="417"/>
      <x v="4"/>
      <x v="206"/>
    </i>
    <i r="2">
      <x v="437"/>
      <x v="3"/>
      <x v="46"/>
    </i>
    <i r="2">
      <x v="484"/>
      <x v="3"/>
      <x v="270"/>
    </i>
    <i r="2">
      <x v="485"/>
      <x v="3"/>
      <x v="271"/>
    </i>
    <i r="2">
      <x v="486"/>
      <x v="3"/>
      <x v="11"/>
    </i>
    <i r="2">
      <x v="540"/>
      <x v="3"/>
      <x v="343"/>
    </i>
    <i t="default" r="1">
      <x v="58"/>
    </i>
    <i>
      <x v="29"/>
      <x v="66"/>
      <x v="195"/>
      <x v="3"/>
      <x v="68"/>
    </i>
    <i t="default" r="1">
      <x v="66"/>
    </i>
    <i>
      <x v="30"/>
      <x v="65"/>
      <x v="382"/>
      <x v="3"/>
      <x v="272"/>
    </i>
    <i r="2">
      <x v="487"/>
      <x v="3"/>
      <x v="273"/>
    </i>
    <i r="2">
      <x v="541"/>
      <x v="3"/>
      <x v="343"/>
    </i>
    <i t="default" r="1">
      <x v="65"/>
    </i>
    <i>
      <x v="31"/>
      <x v="35"/>
      <x v="165"/>
      <x v="4"/>
      <x v="210"/>
    </i>
    <i r="2">
      <x v="338"/>
      <x v="4"/>
      <x v="206"/>
    </i>
    <i r="2">
      <x v="418"/>
      <x v="3"/>
      <x v="46"/>
    </i>
    <i t="default" r="1">
      <x v="35"/>
    </i>
    <i>
      <x v="32"/>
      <x v="10"/>
      <x v="57"/>
      <x v="3"/>
      <x v="47"/>
    </i>
    <i r="2">
      <x v="567"/>
      <x v="3"/>
      <x v="353"/>
    </i>
    <i t="default" r="1">
      <x v="10"/>
    </i>
    <i>
      <x v="33"/>
      <x v="38"/>
      <x v="11"/>
      <x v="3"/>
      <x v="131"/>
    </i>
    <i r="2">
      <x v="67"/>
      <x v="3"/>
      <x v="165"/>
    </i>
    <i r="2">
      <x v="427"/>
      <x v="3"/>
      <x v="274"/>
    </i>
    <i r="2">
      <x v="447"/>
      <x v="4"/>
      <x v="188"/>
    </i>
    <i r="2">
      <x v="488"/>
      <x v="3"/>
      <x v="275"/>
    </i>
    <i r="2">
      <x v="489"/>
      <x v="3"/>
      <x v="276"/>
    </i>
    <i r="2">
      <x v="490"/>
      <x v="3"/>
      <x v="277"/>
    </i>
    <i r="2">
      <x v="542"/>
      <x v="3"/>
      <x v="343"/>
    </i>
    <i r="2">
      <x v="543"/>
      <x v="3"/>
      <x v="343"/>
    </i>
    <i r="2">
      <x v="568"/>
      <x v="3"/>
      <x v="354"/>
    </i>
    <i t="default" r="1">
      <x v="38"/>
    </i>
    <i>
      <x v="34"/>
      <x v="18"/>
      <x v="431"/>
      <x v="3"/>
      <x v="46"/>
    </i>
    <i t="default" r="1">
      <x v="18"/>
    </i>
    <i>
      <x v="35"/>
      <x v="57"/>
      <x v="47"/>
      <x v="3"/>
      <x v="278"/>
    </i>
    <i r="2">
      <x v="74"/>
      <x/>
      <x v="279"/>
    </i>
    <i r="2">
      <x v="122"/>
      <x v="3"/>
      <x v="343"/>
    </i>
    <i r="2">
      <x v="168"/>
      <x v="3"/>
      <x v="280"/>
    </i>
    <i r="2">
      <x v="209"/>
      <x v="3"/>
      <x v="279"/>
    </i>
    <i t="default" r="1">
      <x v="57"/>
    </i>
    <i>
      <x v="36"/>
      <x v="55"/>
      <x v="109"/>
      <x v="3"/>
      <x v="106"/>
    </i>
    <i r="2">
      <x v="296"/>
      <x v="3"/>
      <x v="281"/>
    </i>
    <i r="2">
      <x v="301"/>
      <x v="3"/>
      <x v="8"/>
    </i>
    <i r="2">
      <x v="569"/>
      <x v="3"/>
      <x v="355"/>
    </i>
    <i t="default" r="1">
      <x v="55"/>
    </i>
    <i>
      <x v="37"/>
      <x v="61"/>
      <x v="320"/>
      <x v="3"/>
      <x v="92"/>
    </i>
    <i r="2">
      <x v="343"/>
      <x v="3"/>
      <x v="46"/>
    </i>
    <i r="2">
      <x v="395"/>
      <x/>
      <x v="74"/>
    </i>
    <i r="2">
      <x v="438"/>
      <x v="3"/>
      <x v="118"/>
    </i>
    <i r="2">
      <x v="491"/>
      <x v="3"/>
      <x v="47"/>
    </i>
    <i r="2">
      <x v="492"/>
      <x v="3"/>
      <x v="282"/>
    </i>
    <i r="2">
      <x v="493"/>
      <x v="3"/>
      <x v="283"/>
    </i>
    <i r="2">
      <x v="494"/>
      <x v="3"/>
      <x v="284"/>
    </i>
    <i r="2">
      <x v="495"/>
      <x v="3"/>
      <x v="285"/>
    </i>
    <i r="2">
      <x v="570"/>
      <x v="3"/>
      <x v="356"/>
    </i>
    <i r="2">
      <x v="571"/>
      <x v="3"/>
      <x v="357"/>
    </i>
    <i r="2">
      <x v="592"/>
      <x v="3"/>
      <x v="376"/>
    </i>
    <i r="2">
      <x v="593"/>
      <x v="3"/>
      <x v="377"/>
    </i>
    <i r="2">
      <x v="594"/>
      <x v="3"/>
      <x v="371"/>
    </i>
    <i t="default" r="1">
      <x v="61"/>
    </i>
    <i>
      <x v="38"/>
      <x v="19"/>
      <x v="226"/>
      <x v="3"/>
      <x v="63"/>
    </i>
    <i r="2">
      <x v="337"/>
      <x v="3"/>
      <x v="131"/>
    </i>
    <i r="2">
      <x v="496"/>
      <x v="3"/>
      <x v="286"/>
    </i>
    <i r="2">
      <x v="595"/>
      <x v="3"/>
      <x v="378"/>
    </i>
    <i t="default" r="1">
      <x v="19"/>
    </i>
    <i>
      <x v="39"/>
      <x v="3"/>
      <x v="63"/>
      <x v="3"/>
      <x v="287"/>
    </i>
    <i r="2">
      <x v="151"/>
      <x v="3"/>
      <x v="136"/>
    </i>
    <i r="2">
      <x v="152"/>
      <x v="3"/>
      <x v="59"/>
    </i>
    <i r="2">
      <x v="234"/>
      <x v="3"/>
      <x v="127"/>
    </i>
    <i r="2">
      <x v="310"/>
      <x v="3"/>
      <x v="288"/>
    </i>
    <i r="2">
      <x v="323"/>
      <x v="3"/>
      <x v="126"/>
    </i>
    <i r="2">
      <x v="379"/>
      <x v="3"/>
      <x v="46"/>
    </i>
    <i r="2">
      <x v="424"/>
      <x/>
      <x v="121"/>
    </i>
    <i r="2">
      <x v="425"/>
      <x v="3"/>
      <x v="62"/>
    </i>
    <i r="2">
      <x v="428"/>
      <x v="3"/>
      <x v="289"/>
    </i>
    <i r="2">
      <x v="544"/>
      <x v="3"/>
      <x v="343"/>
    </i>
    <i r="2">
      <x v="545"/>
      <x v="3"/>
      <x v="343"/>
    </i>
    <i t="default" r="1">
      <x v="3"/>
    </i>
    <i>
      <x v="40"/>
      <x v="62"/>
      <x/>
      <x v="3"/>
      <x v="290"/>
    </i>
    <i r="2">
      <x v="18"/>
      <x v="3"/>
      <x v="45"/>
    </i>
    <i r="2">
      <x v="29"/>
      <x v="3"/>
      <x v="96"/>
    </i>
    <i r="2">
      <x v="30"/>
      <x v="4"/>
      <x v="208"/>
    </i>
    <i r="2">
      <x v="31"/>
      <x v="3"/>
      <x v="143"/>
    </i>
    <i r="2">
      <x v="33"/>
      <x v="3"/>
      <x v="82"/>
    </i>
    <i r="2">
      <x v="34"/>
      <x v="4"/>
      <x v="176"/>
    </i>
    <i r="2">
      <x v="53"/>
      <x v="3"/>
      <x v="69"/>
    </i>
    <i r="2">
      <x v="55"/>
      <x v="3"/>
      <x v="89"/>
    </i>
    <i r="2">
      <x v="87"/>
      <x v="3"/>
      <x v="291"/>
    </i>
    <i r="2">
      <x v="92"/>
      <x v="3"/>
      <x v="100"/>
    </i>
    <i r="2">
      <x v="95"/>
      <x v="3"/>
      <x v="111"/>
    </i>
    <i r="2">
      <x v="103"/>
      <x v="3"/>
      <x v="175"/>
    </i>
    <i r="2">
      <x v="107"/>
      <x v="3"/>
      <x v="70"/>
    </i>
    <i r="2">
      <x v="108"/>
      <x v="3"/>
      <x v="71"/>
    </i>
    <i r="2">
      <x v="204"/>
      <x v="3"/>
      <x v="46"/>
    </i>
    <i r="2">
      <x v="207"/>
      <x v="3"/>
      <x v="116"/>
    </i>
    <i r="2">
      <x v="223"/>
      <x v="3"/>
      <x v="93"/>
    </i>
    <i r="2">
      <x v="266"/>
      <x v="3"/>
      <x v="151"/>
    </i>
    <i r="2">
      <x v="304"/>
      <x v="3"/>
      <x v="138"/>
    </i>
    <i r="2">
      <x v="322"/>
      <x v="3"/>
      <x v="171"/>
    </i>
    <i r="2">
      <x v="353"/>
      <x v="3"/>
      <x v="47"/>
    </i>
    <i r="2">
      <x v="354"/>
      <x v="3"/>
      <x v="47"/>
    </i>
    <i r="2">
      <x v="357"/>
      <x v="3"/>
      <x v="47"/>
    </i>
    <i r="2">
      <x v="371"/>
      <x v="3"/>
      <x v="152"/>
    </i>
    <i r="2">
      <x v="390"/>
      <x v="3"/>
      <x v="156"/>
    </i>
    <i r="2">
      <x v="408"/>
      <x v="3"/>
      <x v="151"/>
    </i>
    <i r="2">
      <x v="409"/>
      <x v="3"/>
      <x v="123"/>
    </i>
    <i r="2">
      <x v="413"/>
      <x v="3"/>
      <x v="2"/>
    </i>
    <i r="2">
      <x v="414"/>
      <x v="3"/>
      <x v="84"/>
    </i>
    <i r="2">
      <x v="415"/>
      <x v="3"/>
      <x v="115"/>
    </i>
    <i r="2">
      <x v="442"/>
      <x v="3"/>
      <x v="47"/>
    </i>
    <i r="2">
      <x v="444"/>
      <x v="3"/>
      <x v="45"/>
    </i>
    <i r="2">
      <x v="497"/>
      <x v="3"/>
      <x v="292"/>
    </i>
    <i r="2">
      <x v="498"/>
      <x v="3"/>
      <x v="293"/>
    </i>
    <i r="2">
      <x v="499"/>
      <x v="3"/>
      <x v="294"/>
    </i>
    <i r="2">
      <x v="500"/>
      <x v="3"/>
      <x v="295"/>
    </i>
    <i r="2">
      <x v="501"/>
      <x v="3"/>
      <x v="263"/>
    </i>
    <i r="2">
      <x v="502"/>
      <x v="3"/>
      <x v="296"/>
    </i>
    <i r="2">
      <x v="503"/>
      <x v="3"/>
      <x v="297"/>
    </i>
    <i r="2">
      <x v="504"/>
      <x v="3"/>
      <x v="267"/>
    </i>
    <i r="2">
      <x v="521"/>
      <x v="3"/>
      <x v="343"/>
    </i>
    <i r="2">
      <x v="546"/>
      <x v="3"/>
      <x v="343"/>
    </i>
    <i r="2">
      <x v="572"/>
      <x v="3"/>
      <x v="358"/>
    </i>
    <i r="2">
      <x v="573"/>
      <x v="3"/>
      <x v="359"/>
    </i>
    <i r="2">
      <x v="596"/>
      <x v="3"/>
      <x v="376"/>
    </i>
    <i t="default" r="1">
      <x v="62"/>
    </i>
    <i>
      <x v="41"/>
      <x v="51"/>
      <x v="4"/>
      <x v="3"/>
      <x v="170"/>
    </i>
    <i r="2">
      <x v="76"/>
      <x v="3"/>
      <x v="298"/>
    </i>
    <i r="2">
      <x v="130"/>
      <x v="3"/>
      <x v="46"/>
    </i>
    <i r="2">
      <x v="188"/>
      <x v="4"/>
      <x v="197"/>
    </i>
    <i r="2">
      <x v="224"/>
      <x v="3"/>
      <x v="141"/>
    </i>
    <i r="2">
      <x v="314"/>
      <x v="4"/>
      <x v="208"/>
    </i>
    <i r="2">
      <x v="321"/>
      <x v="3"/>
      <x v="172"/>
    </i>
    <i r="2">
      <x v="505"/>
      <x v="4"/>
      <x v="201"/>
    </i>
    <i r="2">
      <x v="547"/>
      <x v="4"/>
      <x v="343"/>
    </i>
    <i r="2">
      <x v="548"/>
      <x v="4"/>
      <x v="343"/>
    </i>
    <i r="2">
      <x v="549"/>
      <x v="4"/>
      <x v="343"/>
    </i>
    <i r="2">
      <x v="574"/>
      <x v="3"/>
      <x v="360"/>
    </i>
    <i r="2">
      <x v="597"/>
      <x v="3"/>
      <x v="379"/>
    </i>
    <i t="default" r="1">
      <x v="51"/>
    </i>
    <i>
      <x v="42"/>
      <x v="28"/>
      <x v="15"/>
      <x v="4"/>
      <x v="198"/>
    </i>
    <i r="2">
      <x v="16"/>
      <x/>
      <x v="91"/>
    </i>
    <i r="2">
      <x v="17"/>
      <x v="3"/>
      <x v="87"/>
    </i>
    <i r="2">
      <x v="19"/>
      <x v="3"/>
      <x v="299"/>
    </i>
    <i r="2">
      <x v="38"/>
      <x/>
      <x v="167"/>
    </i>
    <i r="2">
      <x v="81"/>
      <x v="3"/>
      <x v="130"/>
    </i>
    <i r="2">
      <x v="120"/>
      <x v="3"/>
      <x v="95"/>
    </i>
    <i r="2">
      <x v="122"/>
      <x v="3"/>
      <x v="160"/>
    </i>
    <i r="2">
      <x v="138"/>
      <x v="4"/>
      <x v="304"/>
    </i>
    <i r="2">
      <x v="149"/>
      <x v="3"/>
      <x v="200"/>
    </i>
    <i r="2">
      <x v="185"/>
      <x v="3"/>
      <x v="145"/>
    </i>
    <i r="2">
      <x v="232"/>
      <x v="3"/>
      <x v="145"/>
    </i>
    <i r="2">
      <x v="239"/>
      <x v="3"/>
      <x v="45"/>
    </i>
    <i r="2">
      <x v="240"/>
      <x v="3"/>
      <x v="46"/>
    </i>
    <i r="2">
      <x v="261"/>
      <x v="3"/>
      <x v="97"/>
    </i>
    <i r="2">
      <x v="270"/>
      <x v="3"/>
      <x v="300"/>
    </i>
    <i r="2">
      <x v="277"/>
      <x v="3"/>
      <x v="134"/>
    </i>
    <i r="2">
      <x v="279"/>
      <x v="4"/>
      <x v="193"/>
    </i>
    <i r="2">
      <x v="316"/>
      <x v="3"/>
      <x v="301"/>
    </i>
    <i r="2">
      <x v="328"/>
      <x v="3"/>
      <x v="302"/>
    </i>
    <i r="2">
      <x v="366"/>
      <x v="3"/>
      <x v="114"/>
    </i>
    <i r="2">
      <x v="375"/>
      <x v="3"/>
      <x v="47"/>
    </i>
    <i r="2">
      <x v="384"/>
      <x v="3"/>
      <x v="303"/>
    </i>
    <i r="2">
      <x v="389"/>
      <x v="4"/>
      <x v="191"/>
    </i>
    <i r="2">
      <x v="394"/>
      <x v="3"/>
      <x v="120"/>
    </i>
    <i r="2">
      <x v="407"/>
      <x v="4"/>
      <x v="196"/>
    </i>
    <i r="2">
      <x v="446"/>
      <x v="3"/>
      <x v="148"/>
    </i>
    <i r="2">
      <x v="449"/>
      <x v="4"/>
      <x v="203"/>
    </i>
    <i r="2">
      <x v="506"/>
      <x v="3"/>
      <x v="305"/>
    </i>
    <i r="2">
      <x v="507"/>
      <x v="3"/>
      <x v="306"/>
    </i>
    <i r="2">
      <x v="508"/>
      <x v="3"/>
      <x v="307"/>
    </i>
    <i r="2">
      <x v="509"/>
      <x v="3"/>
      <x v="306"/>
    </i>
    <i r="2">
      <x v="510"/>
      <x v="3"/>
      <x v="308"/>
    </i>
    <i r="2">
      <x v="511"/>
      <x v="3"/>
      <x v="309"/>
    </i>
    <i r="2">
      <x v="512"/>
      <x v="3"/>
      <x v="251"/>
    </i>
    <i r="2">
      <x v="550"/>
      <x v="3"/>
      <x v="343"/>
    </i>
    <i r="2">
      <x v="551"/>
      <x v="3"/>
      <x v="343"/>
    </i>
    <i r="2">
      <x v="575"/>
      <x v="3"/>
      <x v="361"/>
    </i>
    <i r="2">
      <x v="598"/>
      <x v="3"/>
      <x v="380"/>
    </i>
    <i t="default" r="1">
      <x v="28"/>
    </i>
    <i>
      <x v="43"/>
      <x v="53"/>
      <x v="1"/>
      <x v="3"/>
      <x v="153"/>
    </i>
    <i r="2">
      <x v="48"/>
      <x v="3"/>
      <x v="215"/>
    </i>
    <i r="2">
      <x v="89"/>
      <x v="3"/>
      <x v="47"/>
    </i>
    <i r="2">
      <x v="208"/>
      <x v="4"/>
      <x v="202"/>
    </i>
    <i r="2">
      <x v="213"/>
      <x v="4"/>
      <x v="211"/>
    </i>
    <i r="2">
      <x v="225"/>
      <x v="3"/>
      <x v="14"/>
    </i>
    <i r="2">
      <x v="227"/>
      <x v="3"/>
      <x v="66"/>
    </i>
    <i r="2">
      <x v="236"/>
      <x v="3"/>
      <x v="47"/>
    </i>
    <i r="2">
      <x v="348"/>
      <x v="4"/>
      <x v="195"/>
    </i>
    <i r="2">
      <x v="404"/>
      <x v="3"/>
      <x v="47"/>
    </i>
    <i r="2">
      <x v="405"/>
      <x v="3"/>
      <x v="167"/>
    </i>
    <i r="2">
      <x v="439"/>
      <x v="4"/>
      <x v="213"/>
    </i>
    <i r="2">
      <x v="443"/>
      <x v="3"/>
      <x v="47"/>
    </i>
    <i r="2">
      <x v="552"/>
      <x v="4"/>
      <x v="343"/>
    </i>
    <i t="default" r="1">
      <x v="53"/>
    </i>
    <i>
      <x v="44"/>
      <x v="7"/>
      <x v="32"/>
      <x v="3"/>
      <x v="47"/>
    </i>
    <i r="2">
      <x v="36"/>
      <x v="3"/>
      <x v="105"/>
    </i>
    <i r="2">
      <x v="86"/>
      <x v="3"/>
      <x v="45"/>
    </i>
    <i r="2">
      <x v="96"/>
      <x v="3"/>
      <x v="46"/>
    </i>
    <i r="2">
      <x v="121"/>
      <x v="3"/>
      <x v="310"/>
    </i>
    <i r="2">
      <x v="145"/>
      <x v="3"/>
      <x v="137"/>
    </i>
    <i r="2">
      <x v="166"/>
      <x v="3"/>
      <x v="311"/>
    </i>
    <i r="2">
      <x v="167"/>
      <x v="3"/>
      <x v="312"/>
    </i>
    <i r="2">
      <x v="172"/>
      <x v="3"/>
      <x v="26"/>
    </i>
    <i r="2">
      <x v="231"/>
      <x v="3"/>
      <x v="46"/>
    </i>
    <i r="2">
      <x v="317"/>
      <x v="3"/>
      <x v="47"/>
    </i>
    <i r="2">
      <x v="332"/>
      <x v="3"/>
      <x v="83"/>
    </i>
    <i r="2">
      <x v="429"/>
      <x v="3"/>
      <x v="313"/>
    </i>
    <i r="2">
      <x v="513"/>
      <x/>
      <x v="314"/>
    </i>
    <i r="2">
      <x v="514"/>
      <x v="3"/>
      <x v="229"/>
    </i>
    <i r="2">
      <x v="553"/>
      <x v="3"/>
      <x v="343"/>
    </i>
    <i r="2">
      <x v="554"/>
      <x v="3"/>
      <x v="343"/>
    </i>
    <i r="2">
      <x v="555"/>
      <x v="3"/>
      <x v="343"/>
    </i>
    <i r="2">
      <x v="556"/>
      <x v="3"/>
      <x v="343"/>
    </i>
    <i r="2">
      <x v="576"/>
      <x v="3"/>
      <x v="362"/>
    </i>
    <i r="2">
      <x v="577"/>
      <x v="3"/>
      <x v="363"/>
    </i>
    <i r="2">
      <x v="578"/>
      <x v="3"/>
      <x v="346"/>
    </i>
    <i r="2">
      <x v="599"/>
      <x v="3"/>
      <x v="381"/>
    </i>
    <i r="2">
      <x v="600"/>
      <x v="3"/>
      <x v="382"/>
    </i>
    <i r="2">
      <x v="601"/>
      <x v="3"/>
      <x v="383"/>
    </i>
    <i t="default" r="1">
      <x v="7"/>
    </i>
    <i>
      <x v="45"/>
      <x v="29"/>
      <x v="13"/>
      <x/>
      <x v="45"/>
    </i>
    <i r="2">
      <x v="14"/>
      <x v="3"/>
      <x v="190"/>
    </i>
    <i r="2">
      <x v="84"/>
      <x v="3"/>
      <x v="90"/>
    </i>
    <i r="2">
      <x v="133"/>
      <x v="3"/>
      <x v="149"/>
    </i>
    <i r="2">
      <x v="181"/>
      <x v="3"/>
      <x v="113"/>
    </i>
    <i r="2">
      <x v="210"/>
      <x v="3"/>
      <x v="162"/>
    </i>
    <i r="2">
      <x v="291"/>
      <x v="3"/>
      <x v="154"/>
    </i>
    <i r="2">
      <x v="312"/>
      <x v="3"/>
      <x v="138"/>
    </i>
    <i t="default" r="1">
      <x v="29"/>
    </i>
    <i>
      <x v="46"/>
      <x v="25"/>
      <x v="23"/>
      <x v="3"/>
      <x v="315"/>
    </i>
    <i r="2">
      <x v="35"/>
      <x/>
      <x v="189"/>
    </i>
    <i r="2">
      <x v="150"/>
      <x v="3"/>
      <x v="108"/>
    </i>
    <i r="2">
      <x v="173"/>
      <x v="3"/>
      <x v="316"/>
    </i>
    <i r="2">
      <x v="186"/>
      <x v="3"/>
      <x v="148"/>
    </i>
    <i r="2">
      <x v="203"/>
      <x/>
      <x v="78"/>
    </i>
    <i r="2">
      <x v="219"/>
      <x v="4"/>
      <x v="184"/>
    </i>
    <i r="2">
      <x v="241"/>
      <x v="3"/>
      <x v="46"/>
    </i>
    <i r="2">
      <x v="249"/>
      <x v="3"/>
      <x v="317"/>
    </i>
    <i r="2">
      <x v="250"/>
      <x v="3"/>
      <x v="318"/>
    </i>
    <i r="2">
      <x v="251"/>
      <x v="3"/>
      <x v="319"/>
    </i>
    <i r="2">
      <x v="252"/>
      <x v="3"/>
      <x v="69"/>
    </i>
    <i r="2">
      <x v="329"/>
      <x v="3"/>
      <x v="320"/>
    </i>
    <i r="2">
      <x v="362"/>
      <x v="3"/>
      <x v="82"/>
    </i>
    <i r="2">
      <x v="393"/>
      <x v="4"/>
      <x v="187"/>
    </i>
    <i r="2">
      <x v="398"/>
      <x v="3"/>
      <x v="80"/>
    </i>
    <i r="2">
      <x v="433"/>
      <x v="3"/>
      <x v="321"/>
    </i>
    <i r="2">
      <x v="434"/>
      <x v="3"/>
      <x v="322"/>
    </i>
    <i r="2">
      <x v="515"/>
      <x/>
      <x v="273"/>
    </i>
    <i r="2">
      <x v="516"/>
      <x v="3"/>
      <x v="323"/>
    </i>
    <i r="2">
      <x v="517"/>
      <x v="3"/>
      <x v="324"/>
    </i>
    <i r="2">
      <x v="518"/>
      <x v="3"/>
      <x v="325"/>
    </i>
    <i r="2">
      <x v="519"/>
      <x v="3"/>
      <x v="13"/>
    </i>
    <i r="2">
      <x v="557"/>
      <x v="3"/>
      <x v="343"/>
    </i>
    <i r="2">
      <x v="579"/>
      <x v="3"/>
      <x v="364"/>
    </i>
    <i r="2">
      <x v="602"/>
      <x v="3"/>
      <x v="43"/>
    </i>
    <i r="2">
      <x v="603"/>
      <x v="3"/>
      <x v="384"/>
    </i>
    <i t="default" r="1">
      <x v="25"/>
    </i>
    <i>
      <x v="47"/>
      <x v="24"/>
      <x v="52"/>
      <x/>
      <x v="326"/>
    </i>
    <i r="2">
      <x v="97"/>
      <x v="3"/>
      <x v="58"/>
    </i>
    <i r="2">
      <x v="101"/>
      <x v="3"/>
      <x v="45"/>
    </i>
    <i r="2">
      <x v="190"/>
      <x v="3"/>
      <x v="38"/>
    </i>
    <i r="2">
      <x v="253"/>
      <x v="3"/>
      <x v="318"/>
    </i>
    <i r="2">
      <x v="263"/>
      <x v="3"/>
      <x v="46"/>
    </i>
    <i r="2">
      <x v="307"/>
      <x v="3"/>
      <x v="38"/>
    </i>
    <i r="2">
      <x v="368"/>
      <x v="4"/>
      <x v="185"/>
    </i>
    <i r="2">
      <x v="411"/>
      <x v="3"/>
      <x v="327"/>
    </i>
    <i r="2">
      <x v="445"/>
      <x v="3"/>
      <x v="42"/>
    </i>
    <i r="2">
      <x v="520"/>
      <x/>
      <x v="214"/>
    </i>
    <i r="2">
      <x v="604"/>
      <x v="3"/>
      <x v="372"/>
    </i>
    <i t="default" r="1">
      <x v="24"/>
    </i>
    <i>
      <x v="48"/>
      <x v="12"/>
      <x v="441"/>
      <x v="3"/>
      <x v="109"/>
    </i>
    <i r="2">
      <x v="605"/>
      <x v="3"/>
      <x v="5"/>
    </i>
    <i r="2">
      <x v="606"/>
      <x v="3"/>
      <x v="47"/>
    </i>
    <i t="default" r="1">
      <x v="12"/>
    </i>
    <i>
      <x v="49"/>
      <x v="37"/>
      <x v="37"/>
      <x v="3"/>
      <x v="16"/>
    </i>
    <i r="2">
      <x v="85"/>
      <x v="3"/>
      <x v="99"/>
    </i>
    <i r="2">
      <x v="234"/>
      <x v="4"/>
      <x v="181"/>
    </i>
    <i r="2">
      <x v="319"/>
      <x v="3"/>
      <x v="99"/>
    </i>
    <i r="2">
      <x v="356"/>
      <x/>
      <x v="328"/>
    </i>
    <i r="2">
      <x v="358"/>
      <x v="3"/>
      <x v="157"/>
    </i>
    <i r="2">
      <x v="359"/>
      <x v="4"/>
      <x v="200"/>
    </i>
    <i r="2">
      <x v="521"/>
      <x v="3"/>
      <x v="226"/>
    </i>
    <i t="default" r="1">
      <x v="37"/>
    </i>
    <i>
      <x v="50"/>
      <x v="32"/>
      <x v="184"/>
      <x v="7"/>
      <x v="40"/>
    </i>
    <i r="2">
      <x v="558"/>
      <x v="3"/>
      <x v="343"/>
    </i>
    <i t="default" r="1">
      <x v="32"/>
    </i>
    <i>
      <x v="51"/>
      <x v="6"/>
      <x v="309"/>
      <x v="3"/>
      <x v="329"/>
    </i>
    <i r="2">
      <x v="367"/>
      <x v="3"/>
      <x v="57"/>
    </i>
    <i r="2">
      <x v="522"/>
      <x v="3"/>
      <x v="330"/>
    </i>
    <i r="2">
      <x v="523"/>
      <x/>
      <x v="331"/>
    </i>
    <i r="2">
      <x v="559"/>
      <x/>
      <x v="343"/>
    </i>
    <i t="default" r="1">
      <x v="6"/>
    </i>
    <i>
      <x v="52"/>
      <x v="44"/>
      <x v="20"/>
      <x v="4"/>
      <x v="180"/>
    </i>
    <i r="2">
      <x v="139"/>
      <x v="3"/>
      <x v="14"/>
    </i>
    <i r="2">
      <x v="169"/>
      <x v="3"/>
      <x v="23"/>
    </i>
    <i r="2">
      <x v="202"/>
      <x v="3"/>
      <x v="49"/>
    </i>
    <i r="2">
      <x v="211"/>
      <x v="3"/>
      <x v="39"/>
    </i>
    <i r="2">
      <x v="265"/>
      <x v="3"/>
      <x v="45"/>
    </i>
    <i r="2">
      <x v="346"/>
      <x v="3"/>
      <x v="76"/>
    </i>
    <i r="2">
      <x v="388"/>
      <x v="3"/>
      <x v="35"/>
    </i>
    <i r="2">
      <x v="494"/>
      <x v="4"/>
      <x v="386"/>
    </i>
    <i r="2">
      <x v="607"/>
      <x v="4"/>
      <x v="385"/>
    </i>
    <i t="default" r="1">
      <x v="44"/>
    </i>
    <i>
      <x v="53"/>
      <x v="23"/>
      <x v="220"/>
      <x v="3"/>
      <x v="11"/>
    </i>
    <i r="2">
      <x v="221"/>
      <x v="3"/>
      <x v="19"/>
    </i>
    <i r="2">
      <x v="264"/>
      <x v="3"/>
      <x v="44"/>
    </i>
    <i r="2">
      <x v="361"/>
      <x/>
      <x v="45"/>
    </i>
    <i r="2">
      <x v="380"/>
      <x/>
      <x v="333"/>
    </i>
    <i r="2">
      <x v="524"/>
      <x/>
      <x v="332"/>
    </i>
    <i r="2">
      <x v="525"/>
      <x/>
      <x v="214"/>
    </i>
    <i r="2">
      <x v="560"/>
      <x v="3"/>
      <x v="343"/>
    </i>
    <i r="2">
      <x v="580"/>
      <x v="3"/>
      <x v="347"/>
    </i>
    <i r="2">
      <x v="581"/>
      <x v="3"/>
      <x v="365"/>
    </i>
    <i t="default" r="1">
      <x v="23"/>
    </i>
    <i>
      <x v="54"/>
      <x v="14"/>
      <x v="345"/>
      <x v="3"/>
      <x v="155"/>
    </i>
    <i r="2">
      <x v="436"/>
      <x/>
      <x v="91"/>
    </i>
    <i r="2">
      <x v="526"/>
      <x v="3"/>
      <x v="245"/>
    </i>
    <i r="2">
      <x v="608"/>
      <x v="3"/>
      <x v="387"/>
    </i>
    <i t="default" r="1">
      <x v="14"/>
    </i>
    <i>
      <x v="55"/>
      <x v="63"/>
      <x v="114"/>
      <x v="3"/>
      <x v="388"/>
    </i>
    <i r="2">
      <x v="143"/>
      <x v="3"/>
      <x v="47"/>
    </i>
    <i r="2">
      <x v="403"/>
      <x/>
      <x v="46"/>
    </i>
    <i t="default" r="1">
      <x v="63"/>
    </i>
    <i>
      <x v="56"/>
      <x v="64"/>
      <x v="351"/>
      <x v="3"/>
      <x v="47"/>
    </i>
    <i r="2">
      <x v="609"/>
      <x v="3"/>
      <x v="335"/>
    </i>
    <i t="default" r="1">
      <x v="64"/>
    </i>
    <i>
      <x v="57"/>
      <x v="48"/>
      <x v="242"/>
      <x v="4"/>
      <x v="182"/>
    </i>
    <i r="2">
      <x v="303"/>
      <x v="3"/>
      <x v="19"/>
    </i>
    <i r="2">
      <x v="412"/>
      <x v="3"/>
      <x v="20"/>
    </i>
    <i r="2">
      <x v="582"/>
      <x v="4"/>
      <x v="351"/>
    </i>
    <i t="default" r="1">
      <x v="48"/>
    </i>
    <i>
      <x v="58"/>
      <x v="15"/>
      <x v="3"/>
      <x v="3"/>
      <x v="19"/>
    </i>
    <i r="2">
      <x v="7"/>
      <x v="3"/>
      <x v="13"/>
    </i>
    <i r="2">
      <x v="610"/>
      <x v="3"/>
      <x v="384"/>
    </i>
    <i t="default" r="1">
      <x v="15"/>
    </i>
    <i>
      <x v="59"/>
      <x v="30"/>
      <x v="51"/>
      <x v="3"/>
      <x v="46"/>
    </i>
    <i r="2">
      <x v="271"/>
      <x v="3"/>
      <x v="104"/>
    </i>
    <i r="2">
      <x v="324"/>
      <x v="3"/>
      <x v="21"/>
    </i>
    <i t="default" r="1">
      <x v="30"/>
    </i>
    <i>
      <x v="60"/>
      <x v="27"/>
      <x v="62"/>
      <x v="3"/>
      <x v="95"/>
    </i>
    <i r="2">
      <x v="255"/>
      <x v="3"/>
      <x v="104"/>
    </i>
    <i t="default" r="1">
      <x v="27"/>
    </i>
    <i>
      <x v="61"/>
      <x v="1"/>
      <x v="68"/>
      <x v="3"/>
      <x v="10"/>
    </i>
    <i r="2">
      <x v="79"/>
      <x v="3"/>
      <x v="47"/>
    </i>
    <i r="2">
      <x v="80"/>
      <x v="3"/>
      <x v="41"/>
    </i>
    <i r="2">
      <x v="95"/>
      <x v="3"/>
      <x v="366"/>
    </i>
    <i r="2">
      <x v="148"/>
      <x v="3"/>
      <x v="85"/>
    </i>
    <i r="2">
      <x v="170"/>
      <x v="3"/>
      <x v="46"/>
    </i>
    <i r="2">
      <x v="187"/>
      <x v="3"/>
      <x v="336"/>
    </i>
    <i r="2">
      <x v="233"/>
      <x v="3"/>
      <x v="336"/>
    </i>
    <i r="2">
      <x v="281"/>
      <x v="2"/>
      <x v="69"/>
    </i>
    <i r="2">
      <x v="315"/>
      <x v="3"/>
      <x v="337"/>
    </i>
    <i r="2">
      <x v="335"/>
      <x v="3"/>
      <x v="46"/>
    </i>
    <i r="2">
      <x v="363"/>
      <x/>
      <x v="338"/>
    </i>
    <i r="2">
      <x v="377"/>
      <x v="3"/>
      <x v="112"/>
    </i>
    <i r="2">
      <x v="527"/>
      <x v="3"/>
      <x v="339"/>
    </i>
    <i r="2">
      <x v="528"/>
      <x v="3"/>
      <x v="340"/>
    </i>
    <i t="default" r="1">
      <x v="1"/>
    </i>
    <i>
      <x v="62"/>
      <x v="59"/>
      <x v="71"/>
      <x/>
      <x v="37"/>
    </i>
    <i t="default" r="1">
      <x v="59"/>
    </i>
    <i>
      <x v="63"/>
      <x v="21"/>
      <x v="94"/>
      <x v="4"/>
      <x v="209"/>
    </i>
    <i r="2">
      <x v="294"/>
      <x v="3"/>
      <x v="341"/>
    </i>
    <i r="2">
      <x v="295"/>
      <x v="3"/>
      <x v="47"/>
    </i>
    <i t="default" r="1">
      <x v="21"/>
    </i>
    <i>
      <x v="65"/>
      <x v="11"/>
      <x v="183"/>
      <x/>
      <x v="342"/>
    </i>
    <i t="default" r="1">
      <x v="11"/>
    </i>
    <i>
      <x v="67"/>
      <x v="56"/>
      <x v="25"/>
      <x/>
      <x v="64"/>
    </i>
    <i r="2">
      <x v="56"/>
      <x v="4"/>
      <x v="215"/>
    </i>
    <i r="2">
      <x v="275"/>
      <x v="3"/>
      <x v="174"/>
    </i>
    <i r="2">
      <x v="529"/>
      <x v="4"/>
      <x v="11"/>
    </i>
    <i t="default" r="1">
      <x v="56"/>
    </i>
    <i t="grand">
      <x/>
    </i>
  </rowItems>
  <colFields count="1">
    <field x="-2"/>
  </colFields>
  <colItems count="3">
    <i>
      <x/>
    </i>
    <i i="1">
      <x v="1"/>
    </i>
    <i i="2">
      <x v="2"/>
    </i>
  </colItems>
  <dataFields count="3">
    <dataField name=" Hes Sayısı" fld="5" baseField="0" baseItem="0" numFmtId="3"/>
    <dataField name=" Kurulu Güç (MW)" fld="6" baseField="0" baseItem="0"/>
    <dataField name=" Ortalama Enerji Üretimi (GWh/Yıl)" fld="7" baseField="0" baseItem="0"/>
  </dataFields>
  <formats count="26003">
    <format dxfId="26026">
      <pivotArea type="all" dataOnly="0" outline="0" fieldPosition="0"/>
    </format>
    <format dxfId="26025">
      <pivotArea dataOnly="0" labelOnly="1" fieldPosition="0">
        <references count="1">
          <reference field="2" count="0"/>
        </references>
      </pivotArea>
    </format>
    <format dxfId="26024">
      <pivotArea dataOnly="0" outline="0" fieldPosition="0">
        <references count="1">
          <reference field="2" count="0" defaultSubtotal="1"/>
        </references>
      </pivotArea>
    </format>
    <format dxfId="26023">
      <pivotArea outline="0" collapsedLevelsAreSubtotals="1" fieldPosition="0"/>
    </format>
    <format dxfId="26022">
      <pivotArea dataOnly="0" labelOnly="1" outline="0" fieldPosition="0">
        <references count="1">
          <reference field="4294967294" count="3">
            <x v="0"/>
            <x v="1"/>
            <x v="2"/>
          </reference>
        </references>
      </pivotArea>
    </format>
    <format dxfId="26021">
      <pivotArea outline="0" collapsedLevelsAreSubtotals="1" fieldPosition="0"/>
    </format>
    <format dxfId="26020">
      <pivotArea dataOnly="0" labelOnly="1" outline="0" fieldPosition="0">
        <references count="1">
          <reference field="4294967294" count="3">
            <x v="0"/>
            <x v="1"/>
            <x v="2"/>
          </reference>
        </references>
      </pivotArea>
    </format>
    <format dxfId="26019">
      <pivotArea dataOnly="0" labelOnly="1" fieldPosition="0">
        <references count="2">
          <reference field="0" count="1" selected="0">
            <x v="0"/>
          </reference>
          <reference field="2" count="1" defaultSubtotal="1">
            <x v="9"/>
          </reference>
        </references>
      </pivotArea>
    </format>
    <format dxfId="26018">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6017">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6016">
      <pivotArea dataOnly="0" labelOnly="1" fieldPosition="0">
        <references count="2">
          <reference field="0" count="1" selected="0">
            <x v="0"/>
          </reference>
          <reference field="2" count="1" defaultSubtotal="1">
            <x v="9"/>
          </reference>
        </references>
      </pivotArea>
    </format>
    <format dxfId="26015">
      <pivotArea dataOnly="0" labelOnly="1" fieldPosition="0">
        <references count="2">
          <reference field="0" count="1" selected="0">
            <x v="2"/>
          </reference>
          <reference field="2" count="1" defaultSubtotal="1">
            <x v="8"/>
          </reference>
        </references>
      </pivotArea>
    </format>
    <format dxfId="26014">
      <pivotArea dataOnly="0" labelOnly="1" fieldPosition="0">
        <references count="2">
          <reference field="0" count="1" selected="0">
            <x v="3"/>
          </reference>
          <reference field="2" count="1" defaultSubtotal="1">
            <x v="20"/>
          </reference>
        </references>
      </pivotArea>
    </format>
    <format dxfId="26013">
      <pivotArea dataOnly="0" labelOnly="1" fieldPosition="0">
        <references count="2">
          <reference field="0" count="1" selected="0">
            <x v="4"/>
          </reference>
          <reference field="2" count="1" defaultSubtotal="1">
            <x v="47"/>
          </reference>
        </references>
      </pivotArea>
    </format>
    <format dxfId="26012">
      <pivotArea dataOnly="0" labelOnly="1" fieldPosition="0">
        <references count="2">
          <reference field="0" count="1" selected="0">
            <x v="5"/>
          </reference>
          <reference field="2" count="1" defaultSubtotal="1">
            <x v="2"/>
          </reference>
        </references>
      </pivotArea>
    </format>
    <format dxfId="26011">
      <pivotArea dataOnly="0" labelOnly="1" fieldPosition="0">
        <references count="2">
          <reference field="0" count="1" selected="0">
            <x v="6"/>
          </reference>
          <reference field="2" count="1" defaultSubtotal="1">
            <x v="43"/>
          </reference>
        </references>
      </pivotArea>
    </format>
    <format dxfId="26010">
      <pivotArea dataOnly="0" labelOnly="1" fieldPosition="0">
        <references count="2">
          <reference field="0" count="1" selected="0">
            <x v="7"/>
          </reference>
          <reference field="2" count="1" defaultSubtotal="1">
            <x v="17"/>
          </reference>
        </references>
      </pivotArea>
    </format>
    <format dxfId="26009">
      <pivotArea dataOnly="0" labelOnly="1" fieldPosition="0">
        <references count="2">
          <reference field="0" count="1" selected="0">
            <x v="8"/>
          </reference>
          <reference field="2" count="1" defaultSubtotal="1">
            <x v="26"/>
          </reference>
        </references>
      </pivotArea>
    </format>
    <format dxfId="26008">
      <pivotArea dataOnly="0" labelOnly="1" fieldPosition="0">
        <references count="2">
          <reference field="0" count="1" selected="0">
            <x v="9"/>
          </reference>
          <reference field="2" count="1" defaultSubtotal="1">
            <x v="13"/>
          </reference>
        </references>
      </pivotArea>
    </format>
    <format dxfId="26007">
      <pivotArea dataOnly="0" labelOnly="1" fieldPosition="0">
        <references count="2">
          <reference field="0" count="1" selected="0">
            <x v="10"/>
          </reference>
          <reference field="2" count="1" defaultSubtotal="1">
            <x v="41"/>
          </reference>
        </references>
      </pivotArea>
    </format>
    <format dxfId="26006">
      <pivotArea dataOnly="0" labelOnly="1" fieldPosition="0">
        <references count="2">
          <reference field="0" count="1" selected="0">
            <x v="11"/>
          </reference>
          <reference field="2" count="1" defaultSubtotal="1">
            <x v="54"/>
          </reference>
        </references>
      </pivotArea>
    </format>
    <format dxfId="26005">
      <pivotArea dataOnly="0" labelOnly="1" fieldPosition="0">
        <references count="2">
          <reference field="0" count="1" selected="0">
            <x v="12"/>
          </reference>
          <reference field="2" count="1" defaultSubtotal="1">
            <x v="22"/>
          </reference>
        </references>
      </pivotArea>
    </format>
    <format dxfId="26004">
      <pivotArea dataOnly="0" labelOnly="1" fieldPosition="0">
        <references count="2">
          <reference field="0" count="1" selected="0">
            <x v="13"/>
          </reference>
          <reference field="2" count="1" defaultSubtotal="1">
            <x v="16"/>
          </reference>
        </references>
      </pivotArea>
    </format>
    <format dxfId="26003">
      <pivotArea dataOnly="0" labelOnly="1" fieldPosition="0">
        <references count="2">
          <reference field="0" count="1" selected="0">
            <x v="14"/>
          </reference>
          <reference field="2" count="1" defaultSubtotal="1">
            <x v="4"/>
          </reference>
        </references>
      </pivotArea>
    </format>
    <format dxfId="26002">
      <pivotArea dataOnly="0" labelOnly="1" fieldPosition="0">
        <references count="2">
          <reference field="0" count="1" selected="0">
            <x v="15"/>
          </reference>
          <reference field="2" count="1" defaultSubtotal="1">
            <x v="42"/>
          </reference>
        </references>
      </pivotArea>
    </format>
    <format dxfId="26001">
      <pivotArea dataOnly="0" labelOnly="1" fieldPosition="0">
        <references count="2">
          <reference field="0" count="1" selected="0">
            <x v="16"/>
          </reference>
          <reference field="2" count="1" defaultSubtotal="1">
            <x v="36"/>
          </reference>
        </references>
      </pivotArea>
    </format>
    <format dxfId="26000">
      <pivotArea dataOnly="0" labelOnly="1" fieldPosition="0">
        <references count="2">
          <reference field="0" count="1" selected="0">
            <x v="17"/>
          </reference>
          <reference field="2" count="1" defaultSubtotal="1">
            <x v="5"/>
          </reference>
        </references>
      </pivotArea>
    </format>
    <format dxfId="25999">
      <pivotArea dataOnly="0" labelOnly="1" fieldPosition="0">
        <references count="2">
          <reference field="0" count="1" selected="0">
            <x v="18"/>
          </reference>
          <reference field="2" count="1" defaultSubtotal="1">
            <x v="33"/>
          </reference>
        </references>
      </pivotArea>
    </format>
    <format dxfId="25998">
      <pivotArea dataOnly="0" labelOnly="1" fieldPosition="0">
        <references count="2">
          <reference field="0" count="1" selected="0">
            <x v="19"/>
          </reference>
          <reference field="2" count="1" defaultSubtotal="1">
            <x v="0"/>
          </reference>
        </references>
      </pivotArea>
    </format>
    <format dxfId="25997">
      <pivotArea dataOnly="0" labelOnly="1" fieldPosition="0">
        <references count="2">
          <reference field="0" count="1" selected="0">
            <x v="20"/>
          </reference>
          <reference field="2" count="1" defaultSubtotal="1">
            <x v="46"/>
          </reference>
        </references>
      </pivotArea>
    </format>
    <format dxfId="25996">
      <pivotArea dataOnly="0" labelOnly="1" fieldPosition="0">
        <references count="2">
          <reference field="0" count="1" selected="0">
            <x v="21"/>
          </reference>
          <reference field="2" count="1" defaultSubtotal="1">
            <x v="31"/>
          </reference>
        </references>
      </pivotArea>
    </format>
    <format dxfId="25995">
      <pivotArea dataOnly="0" labelOnly="1" fieldPosition="0">
        <references count="2">
          <reference field="0" count="1" selected="0">
            <x v="22"/>
          </reference>
          <reference field="2" count="1" defaultSubtotal="1">
            <x v="34"/>
          </reference>
        </references>
      </pivotArea>
    </format>
    <format dxfId="25994">
      <pivotArea dataOnly="0" labelOnly="1" fieldPosition="0">
        <references count="2">
          <reference field="0" count="1" selected="0">
            <x v="23"/>
          </reference>
          <reference field="2" count="1" defaultSubtotal="1">
            <x v="52"/>
          </reference>
        </references>
      </pivotArea>
    </format>
    <format dxfId="25993">
      <pivotArea dataOnly="0" labelOnly="1" fieldPosition="0">
        <references count="2">
          <reference field="0" count="1" selected="0">
            <x v="24"/>
          </reference>
          <reference field="2" count="1" defaultSubtotal="1">
            <x v="40"/>
          </reference>
        </references>
      </pivotArea>
    </format>
    <format dxfId="25992">
      <pivotArea dataOnly="0" labelOnly="1" fieldPosition="0">
        <references count="2">
          <reference field="0" count="1" selected="0">
            <x v="25"/>
          </reference>
          <reference field="2" count="1" defaultSubtotal="1">
            <x v="50"/>
          </reference>
        </references>
      </pivotArea>
    </format>
    <format dxfId="25991">
      <pivotArea dataOnly="0" labelOnly="1" fieldPosition="0">
        <references count="2">
          <reference field="0" count="1" selected="0">
            <x v="26"/>
          </reference>
          <reference field="2" count="1" defaultSubtotal="1">
            <x v="49"/>
          </reference>
        </references>
      </pivotArea>
    </format>
    <format dxfId="25990">
      <pivotArea dataOnly="0" labelOnly="1" fieldPosition="0">
        <references count="2">
          <reference field="0" count="1" selected="0">
            <x v="27"/>
          </reference>
          <reference field="2" count="1" defaultSubtotal="1">
            <x v="39"/>
          </reference>
        </references>
      </pivotArea>
    </format>
    <format dxfId="25989">
      <pivotArea dataOnly="0" labelOnly="1" fieldPosition="0">
        <references count="2">
          <reference field="0" count="1" selected="0">
            <x v="28"/>
          </reference>
          <reference field="2" count="1" defaultSubtotal="1">
            <x v="58"/>
          </reference>
        </references>
      </pivotArea>
    </format>
    <format dxfId="25988">
      <pivotArea dataOnly="0" labelOnly="1" fieldPosition="0">
        <references count="2">
          <reference field="0" count="1" selected="0">
            <x v="30"/>
          </reference>
          <reference field="2" count="1" defaultSubtotal="1">
            <x v="65"/>
          </reference>
        </references>
      </pivotArea>
    </format>
    <format dxfId="25987">
      <pivotArea dataOnly="0" labelOnly="1" fieldPosition="0">
        <references count="2">
          <reference field="0" count="1" selected="0">
            <x v="31"/>
          </reference>
          <reference field="2" count="1" defaultSubtotal="1">
            <x v="35"/>
          </reference>
        </references>
      </pivotArea>
    </format>
    <format dxfId="25986">
      <pivotArea dataOnly="0" labelOnly="1" fieldPosition="0">
        <references count="2">
          <reference field="0" count="1" selected="0">
            <x v="32"/>
          </reference>
          <reference field="2" count="1" defaultSubtotal="1">
            <x v="10"/>
          </reference>
        </references>
      </pivotArea>
    </format>
    <format dxfId="25985">
      <pivotArea dataOnly="0" labelOnly="1" fieldPosition="0">
        <references count="2">
          <reference field="0" count="1" selected="0">
            <x v="33"/>
          </reference>
          <reference field="2" count="1" defaultSubtotal="1">
            <x v="38"/>
          </reference>
        </references>
      </pivotArea>
    </format>
    <format dxfId="25984">
      <pivotArea dataOnly="0" labelOnly="1" fieldPosition="0">
        <references count="2">
          <reference field="0" count="1" selected="0">
            <x v="34"/>
          </reference>
          <reference field="2" count="1" defaultSubtotal="1">
            <x v="18"/>
          </reference>
        </references>
      </pivotArea>
    </format>
    <format dxfId="25983">
      <pivotArea dataOnly="0" labelOnly="1" fieldPosition="0">
        <references count="2">
          <reference field="0" count="1" selected="0">
            <x v="35"/>
          </reference>
          <reference field="2" count="1" defaultSubtotal="1">
            <x v="57"/>
          </reference>
        </references>
      </pivotArea>
    </format>
    <format dxfId="25982">
      <pivotArea dataOnly="0" labelOnly="1" fieldPosition="0">
        <references count="2">
          <reference field="0" count="1" selected="0">
            <x v="36"/>
          </reference>
          <reference field="2" count="1" defaultSubtotal="1">
            <x v="55"/>
          </reference>
        </references>
      </pivotArea>
    </format>
    <format dxfId="25981">
      <pivotArea dataOnly="0" labelOnly="1" fieldPosition="0">
        <references count="2">
          <reference field="0" count="1" selected="0">
            <x v="37"/>
          </reference>
          <reference field="2" count="1" defaultSubtotal="1">
            <x v="61"/>
          </reference>
        </references>
      </pivotArea>
    </format>
    <format dxfId="25980">
      <pivotArea dataOnly="0" labelOnly="1" fieldPosition="0">
        <references count="2">
          <reference field="0" count="1" selected="0">
            <x v="38"/>
          </reference>
          <reference field="2" count="1" defaultSubtotal="1">
            <x v="19"/>
          </reference>
        </references>
      </pivotArea>
    </format>
    <format dxfId="25979">
      <pivotArea dataOnly="0" labelOnly="1" fieldPosition="0">
        <references count="2">
          <reference field="0" count="1" selected="0">
            <x v="39"/>
          </reference>
          <reference field="2" count="1" defaultSubtotal="1">
            <x v="3"/>
          </reference>
        </references>
      </pivotArea>
    </format>
    <format dxfId="25978">
      <pivotArea dataOnly="0" labelOnly="1" fieldPosition="0">
        <references count="2">
          <reference field="0" count="1" selected="0">
            <x v="40"/>
          </reference>
          <reference field="2" count="1" defaultSubtotal="1">
            <x v="62"/>
          </reference>
        </references>
      </pivotArea>
    </format>
    <format dxfId="25977">
      <pivotArea dataOnly="0" labelOnly="1" fieldPosition="0">
        <references count="2">
          <reference field="0" count="1" selected="0">
            <x v="41"/>
          </reference>
          <reference field="2" count="1" defaultSubtotal="1">
            <x v="51"/>
          </reference>
        </references>
      </pivotArea>
    </format>
    <format dxfId="25976">
      <pivotArea dataOnly="0" labelOnly="1" fieldPosition="0">
        <references count="2">
          <reference field="0" count="1" selected="0">
            <x v="42"/>
          </reference>
          <reference field="2" count="1" defaultSubtotal="1">
            <x v="28"/>
          </reference>
        </references>
      </pivotArea>
    </format>
    <format dxfId="25975">
      <pivotArea dataOnly="0" labelOnly="1" fieldPosition="0">
        <references count="2">
          <reference field="0" count="1" selected="0">
            <x v="43"/>
          </reference>
          <reference field="2" count="1" defaultSubtotal="1">
            <x v="53"/>
          </reference>
        </references>
      </pivotArea>
    </format>
    <format dxfId="25974">
      <pivotArea dataOnly="0" labelOnly="1" fieldPosition="0">
        <references count="2">
          <reference field="0" count="1" selected="0">
            <x v="44"/>
          </reference>
          <reference field="2" count="1" defaultSubtotal="1">
            <x v="7"/>
          </reference>
        </references>
      </pivotArea>
    </format>
    <format dxfId="25973">
      <pivotArea dataOnly="0" labelOnly="1" fieldPosition="0">
        <references count="2">
          <reference field="0" count="1" selected="0">
            <x v="45"/>
          </reference>
          <reference field="2" count="1" defaultSubtotal="1">
            <x v="29"/>
          </reference>
        </references>
      </pivotArea>
    </format>
    <format dxfId="25972">
      <pivotArea dataOnly="0" labelOnly="1" fieldPosition="0">
        <references count="2">
          <reference field="0" count="1" selected="0">
            <x v="46"/>
          </reference>
          <reference field="2" count="1" defaultSubtotal="1">
            <x v="25"/>
          </reference>
        </references>
      </pivotArea>
    </format>
    <format dxfId="25971">
      <pivotArea dataOnly="0" labelOnly="1" fieldPosition="0">
        <references count="2">
          <reference field="0" count="1" selected="0">
            <x v="47"/>
          </reference>
          <reference field="2" count="1" defaultSubtotal="1">
            <x v="24"/>
          </reference>
        </references>
      </pivotArea>
    </format>
    <format dxfId="25970">
      <pivotArea dataOnly="0" labelOnly="1" fieldPosition="0">
        <references count="2">
          <reference field="0" count="1" selected="0">
            <x v="48"/>
          </reference>
          <reference field="2" count="1" defaultSubtotal="1">
            <x v="12"/>
          </reference>
        </references>
      </pivotArea>
    </format>
    <format dxfId="25969">
      <pivotArea dataOnly="0" labelOnly="1" fieldPosition="0">
        <references count="2">
          <reference field="0" count="1" selected="0">
            <x v="49"/>
          </reference>
          <reference field="2" count="1" defaultSubtotal="1">
            <x v="37"/>
          </reference>
        </references>
      </pivotArea>
    </format>
    <format dxfId="25968">
      <pivotArea dataOnly="0" labelOnly="1" fieldPosition="0">
        <references count="2">
          <reference field="0" count="1" selected="0">
            <x v="50"/>
          </reference>
          <reference field="2" count="1" defaultSubtotal="1">
            <x v="32"/>
          </reference>
        </references>
      </pivotArea>
    </format>
    <format dxfId="25967">
      <pivotArea dataOnly="0" labelOnly="1" fieldPosition="0">
        <references count="2">
          <reference field="0" count="1" selected="0">
            <x v="51"/>
          </reference>
          <reference field="2" count="1" defaultSubtotal="1">
            <x v="6"/>
          </reference>
        </references>
      </pivotArea>
    </format>
    <format dxfId="25966">
      <pivotArea dataOnly="0" labelOnly="1" fieldPosition="0">
        <references count="2">
          <reference field="0" count="1" selected="0">
            <x v="52"/>
          </reference>
          <reference field="2" count="1" defaultSubtotal="1">
            <x v="44"/>
          </reference>
        </references>
      </pivotArea>
    </format>
    <format dxfId="25965">
      <pivotArea dataOnly="0" labelOnly="1" fieldPosition="0">
        <references count="2">
          <reference field="0" count="1" selected="0">
            <x v="53"/>
          </reference>
          <reference field="2" count="1" defaultSubtotal="1">
            <x v="23"/>
          </reference>
        </references>
      </pivotArea>
    </format>
    <format dxfId="25964">
      <pivotArea dataOnly="0" labelOnly="1" fieldPosition="0">
        <references count="2">
          <reference field="0" count="1" selected="0">
            <x v="54"/>
          </reference>
          <reference field="2" count="1" defaultSubtotal="1">
            <x v="14"/>
          </reference>
        </references>
      </pivotArea>
    </format>
    <format dxfId="25963">
      <pivotArea dataOnly="0" labelOnly="1" fieldPosition="0">
        <references count="2">
          <reference field="0" count="1" selected="0">
            <x v="55"/>
          </reference>
          <reference field="2" count="1" defaultSubtotal="1">
            <x v="63"/>
          </reference>
        </references>
      </pivotArea>
    </format>
    <format dxfId="25962">
      <pivotArea dataOnly="0" labelOnly="1" fieldPosition="0">
        <references count="2">
          <reference field="0" count="1" selected="0">
            <x v="56"/>
          </reference>
          <reference field="2" count="1" defaultSubtotal="1">
            <x v="64"/>
          </reference>
        </references>
      </pivotArea>
    </format>
    <format dxfId="25961">
      <pivotArea dataOnly="0" labelOnly="1" fieldPosition="0">
        <references count="2">
          <reference field="0" count="1" selected="0">
            <x v="57"/>
          </reference>
          <reference field="2" count="1" defaultSubtotal="1">
            <x v="48"/>
          </reference>
        </references>
      </pivotArea>
    </format>
    <format dxfId="25960">
      <pivotArea dataOnly="0" labelOnly="1" fieldPosition="0">
        <references count="2">
          <reference field="0" count="1" selected="0">
            <x v="58"/>
          </reference>
          <reference field="2" count="1" defaultSubtotal="1">
            <x v="15"/>
          </reference>
        </references>
      </pivotArea>
    </format>
    <format dxfId="25959">
      <pivotArea dataOnly="0" labelOnly="1" fieldPosition="0">
        <references count="2">
          <reference field="0" count="1" selected="0">
            <x v="59"/>
          </reference>
          <reference field="2" count="1" defaultSubtotal="1">
            <x v="30"/>
          </reference>
        </references>
      </pivotArea>
    </format>
    <format dxfId="25958">
      <pivotArea dataOnly="0" labelOnly="1" fieldPosition="0">
        <references count="2">
          <reference field="0" count="1" selected="0">
            <x v="60"/>
          </reference>
          <reference field="2" count="1" defaultSubtotal="1">
            <x v="27"/>
          </reference>
        </references>
      </pivotArea>
    </format>
    <format dxfId="25957">
      <pivotArea dataOnly="0" labelOnly="1" fieldPosition="0">
        <references count="2">
          <reference field="0" count="1" selected="0">
            <x v="61"/>
          </reference>
          <reference field="2" count="1" defaultSubtotal="1">
            <x v="1"/>
          </reference>
        </references>
      </pivotArea>
    </format>
    <format dxfId="25956">
      <pivotArea dataOnly="0" labelOnly="1" fieldPosition="0">
        <references count="2">
          <reference field="0" count="1" selected="0">
            <x v="62"/>
          </reference>
          <reference field="2" count="1" defaultSubtotal="1">
            <x v="59"/>
          </reference>
        </references>
      </pivotArea>
    </format>
    <format dxfId="25955">
      <pivotArea dataOnly="0" labelOnly="1" fieldPosition="0">
        <references count="2">
          <reference field="0" count="1" selected="0">
            <x v="63"/>
          </reference>
          <reference field="2" count="1" defaultSubtotal="1">
            <x v="21"/>
          </reference>
        </references>
      </pivotArea>
    </format>
    <format dxfId="25954">
      <pivotArea dataOnly="0" labelOnly="1" fieldPosition="0">
        <references count="2">
          <reference field="0" count="1" selected="0">
            <x v="64"/>
          </reference>
          <reference field="2" count="1" defaultSubtotal="1">
            <x v="45"/>
          </reference>
        </references>
      </pivotArea>
    </format>
    <format dxfId="25953">
      <pivotArea dataOnly="0" labelOnly="1" fieldPosition="0">
        <references count="2">
          <reference field="0" count="1" selected="0">
            <x v="65"/>
          </reference>
          <reference field="2" count="1" defaultSubtotal="1">
            <x v="11"/>
          </reference>
        </references>
      </pivotArea>
    </format>
    <format dxfId="25952">
      <pivotArea dataOnly="0" labelOnly="1" fieldPosition="0">
        <references count="2">
          <reference field="0" count="1" selected="0">
            <x v="66"/>
          </reference>
          <reference field="2" count="1" defaultSubtotal="1">
            <x v="60"/>
          </reference>
        </references>
      </pivotArea>
    </format>
    <format dxfId="25951">
      <pivotArea dataOnly="0" labelOnly="1" fieldPosition="0">
        <references count="2">
          <reference field="0" count="1" selected="0">
            <x v="67"/>
          </reference>
          <reference field="2" count="1" defaultSubtotal="1">
            <x v="56"/>
          </reference>
        </references>
      </pivotArea>
    </format>
    <format dxfId="25950">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5949">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5948">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5947">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5946">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5945">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5944">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5943">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5942">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5941">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5940">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5939">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5938">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5937">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5936">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5935">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5934">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5933">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5932">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5931">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5930">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5929">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5928">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5927">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5926">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5925">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5924">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5923">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592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7"/>
          </reference>
        </references>
      </pivotArea>
    </format>
    <format dxfId="2592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592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5919">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5918">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5917">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5916">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5915">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5914">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5913">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5912">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5911">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5910">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5909">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5908">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5907">
      <pivotArea dataOnly="0" labelOnly="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5906">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5905">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5904">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5903">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8"/>
          </reference>
        </references>
      </pivotArea>
    </format>
    <format dxfId="25902">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50"/>
          </reference>
        </references>
      </pivotArea>
    </format>
    <format dxfId="25901">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5900">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5899">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5898">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5897">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5896">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46"/>
          </reference>
        </references>
      </pivotArea>
    </format>
    <format dxfId="25895">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5894">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5893">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5892">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5891">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5890">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5889">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5888">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5887">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5886">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5885">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5884">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5883">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5882">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5881">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5880">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5879">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5878">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48"/>
          </reference>
        </references>
      </pivotArea>
    </format>
    <format dxfId="25877">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5876">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5875">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5874">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5873">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5872">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5871">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5870">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5869">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49"/>
          </reference>
        </references>
      </pivotArea>
    </format>
    <format dxfId="25868">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5867">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5866">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5865">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48"/>
          </reference>
        </references>
      </pivotArea>
    </format>
    <format dxfId="25864">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48"/>
          </reference>
        </references>
      </pivotArea>
    </format>
    <format dxfId="25863">
      <pivotArea dataOnly="0" labelOnly="1" fieldPosition="0">
        <references count="5">
          <reference field="0" count="1" selected="0">
            <x v="17"/>
          </reference>
          <reference field="1" count="1" selected="0">
            <x v="327"/>
          </reference>
          <reference field="2" count="1" selected="0">
            <x v="5"/>
          </reference>
          <reference field="3" count="1" selected="0">
            <x v="0"/>
          </reference>
          <reference field="4" count="1">
            <x v="26"/>
          </reference>
        </references>
      </pivotArea>
    </format>
    <format dxfId="25862">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5861">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5860">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5859">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5858">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5857">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5856">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5855">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5854">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5853">
      <pivotArea dataOnly="0" labelOnly="1" fieldPosition="0">
        <references count="5">
          <reference field="0" count="1" selected="0">
            <x v="18"/>
          </reference>
          <reference field="1" count="1" selected="0">
            <x v="283"/>
          </reference>
          <reference field="2" count="1" selected="0">
            <x v="33"/>
          </reference>
          <reference field="3" count="1" selected="0">
            <x v="1"/>
          </reference>
          <reference field="4" count="1">
            <x v="22"/>
          </reference>
        </references>
      </pivotArea>
    </format>
    <format dxfId="25852">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5851">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5850">
      <pivotArea dataOnly="0" labelOnly="1" fieldPosition="0">
        <references count="5">
          <reference field="0" count="1" selected="0">
            <x v="19"/>
          </reference>
          <reference field="1" count="1" selected="0">
            <x v="98"/>
          </reference>
          <reference field="2" count="1" selected="0">
            <x v="0"/>
          </reference>
          <reference field="3" count="1" selected="0">
            <x v="3"/>
          </reference>
          <reference field="4" count="1">
            <x v="48"/>
          </reference>
        </references>
      </pivotArea>
    </format>
    <format dxfId="2584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584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584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584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584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584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50"/>
          </reference>
        </references>
      </pivotArea>
    </format>
    <format dxfId="2584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584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584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584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583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48"/>
          </reference>
        </references>
      </pivotArea>
    </format>
    <format dxfId="2583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583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583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583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583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5833">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7"/>
          </reference>
        </references>
      </pivotArea>
    </format>
    <format dxfId="25832">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5831">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5830">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5829">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5828">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5"/>
          </reference>
        </references>
      </pivotArea>
    </format>
    <format dxfId="25827">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5826">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48"/>
          </reference>
        </references>
      </pivotArea>
    </format>
    <format dxfId="25825">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5824">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5823">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48"/>
          </reference>
        </references>
      </pivotArea>
    </format>
    <format dxfId="25822">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5821">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5820">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50"/>
          </reference>
        </references>
      </pivotArea>
    </format>
    <format dxfId="2581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581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581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48"/>
          </reference>
        </references>
      </pivotArea>
    </format>
    <format dxfId="2581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581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581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581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581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581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581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580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580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580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580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580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580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48"/>
          </reference>
        </references>
      </pivotArea>
    </format>
    <format dxfId="2580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580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580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48"/>
          </reference>
        </references>
      </pivotArea>
    </format>
    <format dxfId="2580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48"/>
          </reference>
        </references>
      </pivotArea>
    </format>
    <format dxfId="2579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579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579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579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579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579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579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579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48"/>
          </reference>
        </references>
      </pivotArea>
    </format>
    <format dxfId="2579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51"/>
          </reference>
        </references>
      </pivotArea>
    </format>
    <format dxfId="25790">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5789">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5788">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5787">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5786">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5785">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5784">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5783">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5782">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53"/>
          </reference>
        </references>
      </pivotArea>
    </format>
    <format dxfId="25781">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5780">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48"/>
          </reference>
        </references>
      </pivotArea>
    </format>
    <format dxfId="25779">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5778">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48"/>
          </reference>
        </references>
      </pivotArea>
    </format>
    <format dxfId="25777">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577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5775">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5774">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5773">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5772">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48"/>
          </reference>
        </references>
      </pivotArea>
    </format>
    <format dxfId="25771">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5770">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5769">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5768">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5767">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5766">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5765">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5764">
      <pivotArea dataOnly="0" labelOnly="1" fieldPosition="0">
        <references count="5">
          <reference field="0" count="1" selected="0">
            <x v="27"/>
          </reference>
          <reference field="1" count="1" selected="0">
            <x v="365"/>
          </reference>
          <reference field="2" count="1" selected="0">
            <x v="39"/>
          </reference>
          <reference field="3" count="1" selected="0">
            <x v="3"/>
          </reference>
          <reference field="4" count="1">
            <x v="14"/>
          </reference>
        </references>
      </pivotArea>
    </format>
    <format dxfId="25763">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50"/>
          </reference>
        </references>
      </pivotArea>
    </format>
    <format dxfId="25762">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5761">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576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575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575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575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575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575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575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575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575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575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575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574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2574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574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48"/>
          </reference>
        </references>
      </pivotArea>
    </format>
    <format dxfId="2574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5745">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48"/>
          </reference>
        </references>
      </pivotArea>
    </format>
    <format dxfId="25744">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5743">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5742">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48"/>
          </reference>
        </references>
      </pivotArea>
    </format>
    <format dxfId="25741">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5740">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5739">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5738">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5737">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5736">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5735">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5734">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48"/>
          </reference>
        </references>
      </pivotArea>
    </format>
    <format dxfId="25733">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5732">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5731">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49"/>
          </reference>
        </references>
      </pivotArea>
    </format>
    <format dxfId="25730">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49"/>
          </reference>
        </references>
      </pivotArea>
    </format>
    <format dxfId="25729">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49"/>
          </reference>
        </references>
      </pivotArea>
    </format>
    <format dxfId="25728">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46"/>
          </reference>
        </references>
      </pivotArea>
    </format>
    <format dxfId="25727">
      <pivotArea dataOnly="0" labelOnly="1" fieldPosition="0">
        <references count="5">
          <reference field="0" count="1" selected="0">
            <x v="36"/>
          </reference>
          <reference field="1" count="1" selected="0">
            <x v="44"/>
          </reference>
          <reference field="2" count="1" selected="0">
            <x v="55"/>
          </reference>
          <reference field="3" count="1" selected="0">
            <x v="0"/>
          </reference>
          <reference field="4" count="1">
            <x v="29"/>
          </reference>
        </references>
      </pivotArea>
    </format>
    <format dxfId="25726">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5725">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48"/>
          </reference>
        </references>
      </pivotArea>
    </format>
    <format dxfId="25724">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5723">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5722">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5721">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5720">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5719">
      <pivotArea dataOnly="0" labelOnly="1" fieldPosition="0">
        <references count="5">
          <reference field="0" count="1" selected="0">
            <x v="38"/>
          </reference>
          <reference field="1" count="1" selected="0">
            <x v="195"/>
          </reference>
          <reference field="2" count="1" selected="0">
            <x v="19"/>
          </reference>
          <reference field="3" count="1" selected="0">
            <x v="3"/>
          </reference>
          <reference field="4" count="1">
            <x v="68"/>
          </reference>
        </references>
      </pivotArea>
    </format>
    <format dxfId="25718">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5717">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571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49"/>
          </reference>
        </references>
      </pivotArea>
    </format>
    <format dxfId="2571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571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5713">
      <pivotArea dataOnly="0" labelOnly="1" fieldPosition="0">
        <references count="5">
          <reference field="0" count="1" selected="0">
            <x v="39"/>
          </reference>
          <reference field="1" count="1" selected="0">
            <x v="153"/>
          </reference>
          <reference field="2" count="1" selected="0">
            <x v="3"/>
          </reference>
          <reference field="3" count="1" selected="0">
            <x v="7"/>
          </reference>
          <reference field="4" count="1">
            <x v="9"/>
          </reference>
        </references>
      </pivotArea>
    </format>
    <format dxfId="2571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571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49"/>
          </reference>
        </references>
      </pivotArea>
    </format>
    <format dxfId="2571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570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570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570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570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48"/>
          </reference>
        </references>
      </pivotArea>
    </format>
    <format dxfId="25705">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50"/>
          </reference>
        </references>
      </pivotArea>
    </format>
    <format dxfId="25704">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5703">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5702">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5701">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5700">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5699">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5698">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5697">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48"/>
          </reference>
        </references>
      </pivotArea>
    </format>
    <format dxfId="25696">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5695">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5694">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5693">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5692">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5691">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5690">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5689">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5688">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5687">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50"/>
          </reference>
        </references>
      </pivotArea>
    </format>
    <format dxfId="25686">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5685">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5684">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5683">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5682">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5681">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5680">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5679">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5678">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5677">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5676">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5675">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5674">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5673">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5672">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50"/>
          </reference>
        </references>
      </pivotArea>
    </format>
    <format dxfId="25671">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5670">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5669">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5668">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5667">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5666">
      <pivotArea dataOnly="0" labelOnly="1" fieldPosition="0">
        <references count="5">
          <reference field="0" count="1" selected="0">
            <x v="41"/>
          </reference>
          <reference field="1" count="1" selected="0">
            <x v="339"/>
          </reference>
          <reference field="2" count="1" selected="0">
            <x v="51"/>
          </reference>
          <reference field="3" count="1" selected="0">
            <x v="4"/>
          </reference>
          <reference field="4" count="1">
            <x v="201"/>
          </reference>
        </references>
      </pivotArea>
    </format>
    <format dxfId="25665">
      <pivotArea dataOnly="0" labelOnly="1" fieldPosition="0">
        <references count="5">
          <reference field="0" count="1" selected="0">
            <x v="41"/>
          </reference>
          <reference field="1" count="1" selected="0">
            <x v="402"/>
          </reference>
          <reference field="2" count="1" selected="0">
            <x v="51"/>
          </reference>
          <reference field="3" count="1" selected="0">
            <x v="3"/>
          </reference>
          <reference field="4" count="1">
            <x v="54"/>
          </reference>
        </references>
      </pivotArea>
    </format>
    <format dxfId="2566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5663">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5662">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48"/>
          </reference>
        </references>
      </pivotArea>
    </format>
    <format dxfId="25661">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5660">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5659">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5658">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49"/>
          </reference>
        </references>
      </pivotArea>
    </format>
    <format dxfId="25657">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5656">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55"/>
          </reference>
        </references>
      </pivotArea>
    </format>
    <format dxfId="25655">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50"/>
          </reference>
        </references>
      </pivotArea>
    </format>
    <format dxfId="25654">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5653">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46"/>
          </reference>
        </references>
      </pivotArea>
    </format>
    <format dxfId="25652">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5651">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5650">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5649">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48"/>
          </reference>
        </references>
      </pivotArea>
    </format>
    <format dxfId="25648">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5647">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5646">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48"/>
          </reference>
        </references>
      </pivotArea>
    </format>
    <format dxfId="25645">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48"/>
          </reference>
        </references>
      </pivotArea>
    </format>
    <format dxfId="25644">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5643">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5642">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49"/>
          </reference>
        </references>
      </pivotArea>
    </format>
    <format dxfId="25641">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5640">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5639">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5638">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5637">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5636">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5635">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5634">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5633">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5632">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5631">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5630">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5629">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5628">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562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6"/>
          </reference>
        </references>
      </pivotArea>
    </format>
    <format dxfId="2562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562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562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25623">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5622">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5621">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5620">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5619">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50"/>
          </reference>
        </references>
      </pivotArea>
    </format>
    <format dxfId="25618">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50"/>
          </reference>
        </references>
      </pivotArea>
    </format>
    <format dxfId="25617">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49"/>
          </reference>
        </references>
      </pivotArea>
    </format>
    <format dxfId="25616">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49"/>
          </reference>
        </references>
      </pivotArea>
    </format>
    <format dxfId="25615">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5614">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5613">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5612">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5611">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50"/>
          </reference>
        </references>
      </pivotArea>
    </format>
    <format dxfId="2561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560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5608">
      <pivotArea dataOnly="0" labelOnly="1" fieldPosition="0">
        <references count="5">
          <reference field="0" count="1" selected="0">
            <x v="45"/>
          </reference>
          <reference field="1" count="1" selected="0">
            <x v="16"/>
          </reference>
          <reference field="2" count="1" selected="0">
            <x v="29"/>
          </reference>
          <reference field="3" count="1" selected="0">
            <x v="0"/>
          </reference>
          <reference field="4" count="1">
            <x v="91"/>
          </reference>
        </references>
      </pivotArea>
    </format>
    <format dxfId="25607">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5606">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5605">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5604">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5603">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5602">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5601">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5600">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49"/>
          </reference>
        </references>
      </pivotArea>
    </format>
    <format dxfId="25599">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5598">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5597">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49"/>
          </reference>
        </references>
      </pivotArea>
    </format>
    <format dxfId="25596">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5595">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5594">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5593">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5592">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48"/>
          </reference>
        </references>
      </pivotArea>
    </format>
    <format dxfId="25591">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48"/>
          </reference>
        </references>
      </pivotArea>
    </format>
    <format dxfId="25590">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48"/>
          </reference>
        </references>
      </pivotArea>
    </format>
    <format dxfId="25589">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48"/>
          </reference>
        </references>
      </pivotArea>
    </format>
    <format dxfId="25588">
      <pivotArea dataOnly="0" labelOnly="1" fieldPosition="0">
        <references count="5">
          <reference field="0" count="1" selected="0">
            <x v="46"/>
          </reference>
          <reference field="1" count="1" selected="0">
            <x v="298"/>
          </reference>
          <reference field="2" count="1" selected="0">
            <x v="25"/>
          </reference>
          <reference field="3" count="1" selected="0">
            <x v="0"/>
          </reference>
          <reference field="4" count="1">
            <x v="36"/>
          </reference>
        </references>
      </pivotArea>
    </format>
    <format dxfId="25587">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50"/>
          </reference>
        </references>
      </pivotArea>
    </format>
    <format dxfId="25586">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5585">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5584">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5583">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50"/>
          </reference>
        </references>
      </pivotArea>
    </format>
    <format dxfId="25582">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48"/>
          </reference>
        </references>
      </pivotArea>
    </format>
    <format dxfId="25581">
      <pivotArea dataOnly="0" labelOnly="1" fieldPosition="0">
        <references count="5">
          <reference field="0" count="1" selected="0">
            <x v="47"/>
          </reference>
          <reference field="1" count="1" selected="0">
            <x v="52"/>
          </reference>
          <reference field="2" count="1" selected="0">
            <x v="24"/>
          </reference>
          <reference field="3" count="1" selected="0">
            <x v="3"/>
          </reference>
          <reference field="4" count="1">
            <x v="49"/>
          </reference>
        </references>
      </pivotArea>
    </format>
    <format dxfId="25580">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5579">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5578">
      <pivotArea dataOnly="0" labelOnly="1" fieldPosition="0">
        <references count="5">
          <reference field="0" count="1" selected="0">
            <x v="47"/>
          </reference>
          <reference field="1" count="1" selected="0">
            <x v="189"/>
          </reference>
          <reference field="2" count="1" selected="0">
            <x v="24"/>
          </reference>
          <reference field="3" count="1" selected="0">
            <x v="3"/>
          </reference>
          <reference field="4" count="1">
            <x v="7"/>
          </reference>
        </references>
      </pivotArea>
    </format>
    <format dxfId="25577">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5576">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48"/>
          </reference>
        </references>
      </pivotArea>
    </format>
    <format dxfId="25575">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5574">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5573">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5572">
      <pivotArea dataOnly="0" labelOnly="1" fieldPosition="0">
        <references count="5">
          <reference field="0" count="1" selected="0">
            <x v="47"/>
          </reference>
          <reference field="1" count="1" selected="0">
            <x v="385"/>
          </reference>
          <reference field="2" count="1" selected="0">
            <x v="24"/>
          </reference>
          <reference field="3" count="1" selected="0">
            <x v="0"/>
          </reference>
          <reference field="4" count="1">
            <x v="30"/>
          </reference>
        </references>
      </pivotArea>
    </format>
    <format dxfId="25571">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48"/>
          </reference>
        </references>
      </pivotArea>
    </format>
    <format dxfId="25570">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5569">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5568">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5567">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5566">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5565">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5564">
      <pivotArea dataOnly="0" labelOnly="1" fieldPosition="0">
        <references count="5">
          <reference field="0" count="1" selected="0">
            <x v="49"/>
          </reference>
          <reference field="1" count="1" selected="0">
            <x v="118"/>
          </reference>
          <reference field="2" count="1" selected="0">
            <x v="37"/>
          </reference>
          <reference field="3" count="1" selected="0">
            <x v="1"/>
          </reference>
          <reference field="4" count="1">
            <x v="24"/>
          </reference>
        </references>
      </pivotArea>
    </format>
    <format dxfId="25563">
      <pivotArea dataOnly="0" labelOnly="1" fieldPosition="0">
        <references count="5">
          <reference field="0" count="1" selected="0">
            <x v="49"/>
          </reference>
          <reference field="1" count="1" selected="0">
            <x v="184"/>
          </reference>
          <reference field="2" count="1" selected="0">
            <x v="37"/>
          </reference>
          <reference field="3" count="1" selected="0">
            <x v="3"/>
          </reference>
          <reference field="4" count="1">
            <x v="39"/>
          </reference>
        </references>
      </pivotArea>
    </format>
    <format dxfId="2556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556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47"/>
          </reference>
        </references>
      </pivotArea>
    </format>
    <format dxfId="2556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48"/>
          </reference>
        </references>
      </pivotArea>
    </format>
    <format dxfId="2555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555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5557">
      <pivotArea dataOnly="0" labelOnly="1" fieldPosition="0">
        <references count="5">
          <reference field="0" count="1" selected="0">
            <x v="50"/>
          </reference>
          <reference field="1" count="1" selected="0">
            <x v="276"/>
          </reference>
          <reference field="2" count="1" selected="0">
            <x v="32"/>
          </reference>
          <reference field="3" count="1" selected="0">
            <x v="7"/>
          </reference>
          <reference field="4" count="1">
            <x v="18"/>
          </reference>
        </references>
      </pivotArea>
    </format>
    <format dxfId="25556">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49"/>
          </reference>
        </references>
      </pivotArea>
    </format>
    <format dxfId="25555">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48"/>
          </reference>
        </references>
      </pivotArea>
    </format>
    <format dxfId="25554">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5553">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5552">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5551">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45"/>
          </reference>
        </references>
      </pivotArea>
    </format>
    <format dxfId="25550">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5549">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5548">
      <pivotArea dataOnly="0" labelOnly="1" fieldPosition="0">
        <references count="5">
          <reference field="0" count="1" selected="0">
            <x v="52"/>
          </reference>
          <reference field="1" count="1" selected="0">
            <x v="268"/>
          </reference>
          <reference field="2" count="1" selected="0">
            <x v="44"/>
          </reference>
          <reference field="3" count="1" selected="0">
            <x v="7"/>
          </reference>
          <reference field="4" count="1">
            <x v="16"/>
          </reference>
        </references>
      </pivotArea>
    </format>
    <format dxfId="25547">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5546">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554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554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554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554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5541">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5540">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5539">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5538">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25537">
      <pivotArea dataOnly="0" labelOnly="1" fieldPosition="0">
        <references count="5">
          <reference field="0" count="1" selected="0">
            <x v="55"/>
          </reference>
          <reference field="1" count="1" selected="0">
            <x v="308"/>
          </reference>
          <reference field="2" count="1" selected="0">
            <x v="63"/>
          </reference>
          <reference field="3" count="1" selected="0">
            <x v="3"/>
          </reference>
          <reference field="4" count="1">
            <x v="40"/>
          </reference>
        </references>
      </pivotArea>
    </format>
    <format dxfId="25536">
      <pivotArea dataOnly="0" labelOnly="1" fieldPosition="0">
        <references count="5">
          <reference field="0" count="1" selected="0">
            <x v="55"/>
          </reference>
          <reference field="1" count="1" selected="0">
            <x v="380"/>
          </reference>
          <reference field="2" count="1" selected="0">
            <x v="63"/>
          </reference>
          <reference field="3" count="1" selected="0">
            <x v="0"/>
          </reference>
          <reference field="4" count="1">
            <x v="50"/>
          </reference>
        </references>
      </pivotArea>
    </format>
    <format dxfId="2553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5534">
      <pivotArea dataOnly="0" labelOnly="1" fieldPosition="0">
        <references count="5">
          <reference field="0" count="1" selected="0">
            <x v="56"/>
          </reference>
          <reference field="1" count="1" selected="0">
            <x v="162"/>
          </reference>
          <reference field="2" count="1" selected="0">
            <x v="64"/>
          </reference>
          <reference field="3" count="1" selected="0">
            <x v="3"/>
          </reference>
          <reference field="4" count="1">
            <x v="20"/>
          </reference>
        </references>
      </pivotArea>
    </format>
    <format dxfId="25533">
      <pivotArea dataOnly="0" labelOnly="1" fieldPosition="0">
        <references count="5">
          <reference field="0" count="1" selected="0">
            <x v="56"/>
          </reference>
          <reference field="1" count="1" selected="0">
            <x v="163"/>
          </reference>
          <reference field="2" count="1" selected="0">
            <x v="64"/>
          </reference>
          <reference field="3" count="1" selected="0">
            <x v="3"/>
          </reference>
          <reference field="4" count="1">
            <x v="20"/>
          </reference>
        </references>
      </pivotArea>
    </format>
    <format dxfId="25532">
      <pivotArea dataOnly="0" labelOnly="1" fieldPosition="0">
        <references count="5">
          <reference field="0" count="1" selected="0">
            <x v="56"/>
          </reference>
          <reference field="1" count="1" selected="0">
            <x v="278"/>
          </reference>
          <reference field="2" count="1" selected="0">
            <x v="64"/>
          </reference>
          <reference field="3" count="1" selected="0">
            <x v="0"/>
          </reference>
          <reference field="4" count="1">
            <x v="32"/>
          </reference>
        </references>
      </pivotArea>
    </format>
    <format dxfId="25531">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48"/>
          </reference>
        </references>
      </pivotArea>
    </format>
    <format dxfId="2553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8"/>
          </reference>
        </references>
      </pivotArea>
    </format>
    <format dxfId="25529">
      <pivotArea dataOnly="0" labelOnly="1" fieldPosition="0">
        <references count="5">
          <reference field="0" count="1" selected="0">
            <x v="56"/>
          </reference>
          <reference field="1" count="1" selected="0">
            <x v="450"/>
          </reference>
          <reference field="2" count="1" selected="0">
            <x v="64"/>
          </reference>
          <reference field="3" count="1" selected="0">
            <x v="0"/>
          </reference>
          <reference field="4" count="1">
            <x v="29"/>
          </reference>
        </references>
      </pivotArea>
    </format>
    <format dxfId="25528">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5527">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5526">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5525">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5524">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5523">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5522">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5521">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5520">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5519">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48"/>
          </reference>
        </references>
      </pivotArea>
    </format>
    <format dxfId="25518">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5517">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5516">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5515">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5514">
      <pivotArea dataOnly="0" labelOnly="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25513">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49"/>
          </reference>
        </references>
      </pivotArea>
    </format>
    <format dxfId="25512">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46"/>
          </reference>
        </references>
      </pivotArea>
    </format>
    <format dxfId="25511">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48"/>
          </reference>
        </references>
      </pivotArea>
    </format>
    <format dxfId="25510">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49"/>
          </reference>
        </references>
      </pivotArea>
    </format>
    <format dxfId="25509">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5508">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50"/>
          </reference>
        </references>
      </pivotArea>
    </format>
    <format dxfId="25507">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5506">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5505">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5504">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48"/>
          </reference>
        </references>
      </pivotArea>
    </format>
    <format dxfId="25503">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5502">
      <pivotArea dataOnly="0" labelOnly="1" fieldPosition="0">
        <references count="5">
          <reference field="0" count="1" selected="0">
            <x v="64"/>
          </reference>
          <reference field="1" count="1" selected="0">
            <x v="93"/>
          </reference>
          <reference field="2" count="1" selected="0">
            <x v="45"/>
          </reference>
          <reference field="3" count="1" selected="0">
            <x v="7"/>
          </reference>
          <reference field="4" count="1">
            <x v="20"/>
          </reference>
        </references>
      </pivotArea>
    </format>
    <format dxfId="2550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49"/>
          </reference>
        </references>
      </pivotArea>
    </format>
    <format dxfId="25500">
      <pivotArea dataOnly="0" labelOnly="1" fieldPosition="0">
        <references count="5">
          <reference field="0" count="1" selected="0">
            <x v="66"/>
          </reference>
          <reference field="1" count="1" selected="0">
            <x v="401"/>
          </reference>
          <reference field="2" count="1" selected="0">
            <x v="60"/>
          </reference>
          <reference field="3" count="1" selected="0">
            <x v="7"/>
          </reference>
          <reference field="4" count="1">
            <x v="25"/>
          </reference>
        </references>
      </pivotArea>
    </format>
    <format dxfId="25499">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5498">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55"/>
          </reference>
        </references>
      </pivotArea>
    </format>
    <format dxfId="25497">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549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549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5494">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5493">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5492">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5491">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549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548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548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548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548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548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548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548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548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548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5480">
      <pivotArea dataOnly="0" labelOnly="1" fieldPosition="0">
        <references count="2">
          <reference field="0" count="1" selected="0">
            <x v="2"/>
          </reference>
          <reference field="2" count="1" defaultSubtotal="1">
            <x v="8"/>
          </reference>
        </references>
      </pivotArea>
    </format>
    <format dxfId="25479">
      <pivotArea collapsedLevelsAreSubtotals="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5478">
      <pivotArea dataOnly="0" labelOnly="1" fieldPosition="0">
        <references count="2">
          <reference field="0" count="1" selected="0">
            <x v="3"/>
          </reference>
          <reference field="2" count="1" defaultSubtotal="1">
            <x v="20"/>
          </reference>
        </references>
      </pivotArea>
    </format>
    <format dxfId="25477">
      <pivotArea dataOnly="0" labelOnly="1" fieldPosition="0">
        <references count="2">
          <reference field="0" count="1" selected="0">
            <x v="4"/>
          </reference>
          <reference field="2" count="1" defaultSubtotal="1">
            <x v="47"/>
          </reference>
        </references>
      </pivotArea>
    </format>
    <format dxfId="25476">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5475">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5474">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5473">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5472">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5471">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5470">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5469">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5468">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546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5466">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5465">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5464">
      <pivotArea dataOnly="0" labelOnly="1" offset="B256:IV256" fieldPosition="0">
        <references count="2">
          <reference field="0" count="1" selected="0">
            <x v="3"/>
          </reference>
          <reference field="2" count="1" defaultSubtotal="1">
            <x v="20"/>
          </reference>
        </references>
      </pivotArea>
    </format>
    <format dxfId="25463">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7"/>
          </reference>
        </references>
      </pivotArea>
    </format>
    <format dxfId="25462">
      <pivotArea dataOnly="0" labelOnly="1" offset="B256:IV256" fieldPosition="0">
        <references count="2">
          <reference field="0" count="1" selected="0">
            <x v="4"/>
          </reference>
          <reference field="2" count="1" defaultSubtotal="1">
            <x v="47"/>
          </reference>
        </references>
      </pivotArea>
    </format>
    <format dxfId="2546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546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5459">
      <pivotArea dataOnly="0" labelOnly="1" fieldPosition="0">
        <references count="2">
          <reference field="0" count="1" selected="0">
            <x v="6"/>
          </reference>
          <reference field="2" count="1" defaultSubtotal="1">
            <x v="43"/>
          </reference>
        </references>
      </pivotArea>
    </format>
    <format dxfId="2545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545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545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545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545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545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545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545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545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544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544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544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5446">
      <pivotArea collapsedLevelsAreSubtotals="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5445">
      <pivotArea dataOnly="0" labelOnly="1" fieldPosition="0">
        <references count="2">
          <reference field="0" count="1" selected="0">
            <x v="7"/>
          </reference>
          <reference field="2" count="1" defaultSubtotal="1">
            <x v="17"/>
          </reference>
        </references>
      </pivotArea>
    </format>
    <format dxfId="25444">
      <pivotArea dataOnly="0" labelOnly="1" fieldPosition="0">
        <references count="4">
          <reference field="0" count="1" selected="0">
            <x v="8"/>
          </reference>
          <reference field="1" count="1" selected="0">
            <x v="69"/>
          </reference>
          <reference field="2" count="1" selected="0">
            <x v="26"/>
          </reference>
          <reference field="3" count="1">
            <x v="3"/>
          </reference>
        </references>
      </pivotArea>
    </format>
    <format dxfId="25443">
      <pivotArea dataOnly="0" labelOnly="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5442">
      <pivotArea collapsedLevelsAreSubtotals="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5441">
      <pivotArea dataOnly="0" labelOnly="1" fieldPosition="0">
        <references count="2">
          <reference field="0" count="1" selected="0">
            <x v="8"/>
          </reference>
          <reference field="2" count="1" defaultSubtotal="1">
            <x v="26"/>
          </reference>
        </references>
      </pivotArea>
    </format>
    <format dxfId="25440">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5439">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5438">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5437">
      <pivotArea dataOnly="0" labelOnly="1" fieldPosition="0">
        <references count="2">
          <reference field="0" count="1" selected="0">
            <x v="9"/>
          </reference>
          <reference field="2" count="1" defaultSubtotal="1">
            <x v="13"/>
          </reference>
        </references>
      </pivotArea>
    </format>
    <format dxfId="25436">
      <pivotArea collapsedLevelsAreSubtotals="1" fieldPosition="0">
        <references count="5">
          <reference field="0" count="1" selected="0">
            <x v="10"/>
          </reference>
          <reference field="1" count="1" selected="0">
            <x v="274"/>
          </reference>
          <reference field="2" count="1" selected="0">
            <x v="41"/>
          </reference>
          <reference field="3" count="1" selected="0">
            <x v="3"/>
          </reference>
          <reference field="4" count="1">
            <x v="48"/>
          </reference>
        </references>
      </pivotArea>
    </format>
    <format dxfId="25435">
      <pivotArea dataOnly="0" labelOnly="1" fieldPosition="0">
        <references count="2">
          <reference field="0" count="1" selected="0">
            <x v="10"/>
          </reference>
          <reference field="2" count="1" defaultSubtotal="1">
            <x v="41"/>
          </reference>
        </references>
      </pivotArea>
    </format>
    <format dxfId="25434">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8"/>
          </reference>
        </references>
      </pivotArea>
    </format>
    <format dxfId="25433">
      <pivotArea collapsedLevelsAreSubtotals="1" fieldPosition="0">
        <references count="5">
          <reference field="0" count="1" selected="0">
            <x v="11"/>
          </reference>
          <reference field="1" count="1" selected="0">
            <x v="2"/>
          </reference>
          <reference field="2" count="1" selected="0">
            <x v="54"/>
          </reference>
          <reference field="3" count="1" selected="0">
            <x v="3"/>
          </reference>
          <reference field="4" count="1">
            <x v="50"/>
          </reference>
        </references>
      </pivotArea>
    </format>
    <format dxfId="25432">
      <pivotArea dataOnly="0" labelOnly="1" fieldPosition="0">
        <references count="2">
          <reference field="0" count="1" selected="0">
            <x v="11"/>
          </reference>
          <reference field="2" count="1" defaultSubtotal="1">
            <x v="54"/>
          </reference>
        </references>
      </pivotArea>
    </format>
    <format dxfId="25431">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50"/>
          </reference>
        </references>
      </pivotArea>
    </format>
    <format dxfId="25430">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5429">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5428">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5427">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5426">
      <pivotArea collapsedLevelsAreSubtotals="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5425">
      <pivotArea collapsedLevelsAreSubtotals="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5424">
      <pivotArea dataOnly="0" labelOnly="1" fieldPosition="0">
        <references count="2">
          <reference field="0" count="1" selected="0">
            <x v="13"/>
          </reference>
          <reference field="2" count="1" defaultSubtotal="1">
            <x v="16"/>
          </reference>
        </references>
      </pivotArea>
    </format>
    <format dxfId="25423">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5422">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5421">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5420">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5419">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5418">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5417">
      <pivotArea collapsedLevelsAreSubtotals="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5416">
      <pivotArea dataOnly="0" labelOnly="1" fieldPosition="0">
        <references count="2">
          <reference field="0" count="1" selected="0">
            <x v="14"/>
          </reference>
          <reference field="2" count="1" defaultSubtotal="1">
            <x v="4"/>
          </reference>
        </references>
      </pivotArea>
    </format>
    <format dxfId="25415">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5414">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5413">
      <pivotArea collapsedLevelsAreSubtotals="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5412">
      <pivotArea dataOnly="0" labelOnly="1" fieldPosition="0">
        <references count="2">
          <reference field="0" count="1" selected="0">
            <x v="14"/>
          </reference>
          <reference field="2" count="1" defaultSubtotal="1">
            <x v="4"/>
          </reference>
        </references>
      </pivotArea>
    </format>
    <format dxfId="25411">
      <pivotArea collapsedLevelsAreSubtotals="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5410">
      <pivotArea collapsedLevelsAreSubtotals="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5409">
      <pivotArea dataOnly="0" labelOnly="1" fieldPosition="0">
        <references count="2">
          <reference field="0" count="1" selected="0">
            <x v="13"/>
          </reference>
          <reference field="2" count="1" defaultSubtotal="1">
            <x v="16"/>
          </reference>
        </references>
      </pivotArea>
    </format>
    <format dxfId="25408">
      <pivotArea dataOnly="0" labelOnly="1" fieldPosition="0">
        <references count="1">
          <reference field="1" count="0"/>
        </references>
      </pivotArea>
    </format>
    <format dxfId="25407">
      <pivotArea dataOnly="0" labelOnly="1" fieldPosition="0">
        <references count="1">
          <reference field="3" count="0"/>
        </references>
      </pivotArea>
    </format>
    <format dxfId="25406">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5405">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5404">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5403">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5402">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5401">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5400">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5399">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5398">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5397">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5396">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5395">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5394">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5393">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5392">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5391">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5390">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5389">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5388">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5387">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5386">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5385">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5384">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5383">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5382">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5381">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5380">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5379">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5378">
      <pivotArea dataOnly="0" labelOnly="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5377">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5376">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5375">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5374">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8"/>
          </reference>
        </references>
      </pivotArea>
    </format>
    <format dxfId="25373">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50"/>
          </reference>
        </references>
      </pivotArea>
    </format>
    <format dxfId="25372">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5371">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5370">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5369">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5368">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5367">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5366">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5365">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536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536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536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536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5360">
      <pivotArea dataOnly="0" labelOnly="1" fieldPosition="0">
        <references count="1">
          <reference field="4" count="0"/>
        </references>
      </pivotArea>
    </format>
    <format dxfId="25359">
      <pivotArea dataOnly="0" outline="0" fieldPosition="0">
        <references count="1">
          <reference field="0" count="1">
            <x v="0"/>
          </reference>
        </references>
      </pivotArea>
    </format>
    <format dxfId="25358">
      <pivotArea dataOnly="0" labelOnly="1" fieldPosition="0">
        <references count="2">
          <reference field="0" count="1" selected="0">
            <x v="0"/>
          </reference>
          <reference field="2" count="1" defaultSubtotal="1">
            <x v="9"/>
          </reference>
        </references>
      </pivotArea>
    </format>
    <format dxfId="2535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535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5355">
      <pivotArea dataOnly="0" labelOnly="1" fieldPosition="0">
        <references count="1">
          <reference field="0" count="0"/>
        </references>
      </pivotArea>
    </format>
    <format dxfId="25354">
      <pivotArea collapsedLevelsAreSubtotals="1" fieldPosition="0">
        <references count="5">
          <reference field="0" count="1" selected="0">
            <x v="5"/>
          </reference>
          <reference field="1" count="1" selected="0">
            <x v="142"/>
          </reference>
          <reference field="2" count="1" selected="0">
            <x v="2"/>
          </reference>
          <reference field="3" count="1" selected="0">
            <x v="3"/>
          </reference>
          <reference field="4" count="1">
            <x v="37"/>
          </reference>
        </references>
      </pivotArea>
    </format>
    <format dxfId="25353">
      <pivotArea dataOnly="0" labelOnly="1" fieldPosition="0">
        <references count="2">
          <reference field="0" count="1" selected="0">
            <x v="5"/>
          </reference>
          <reference field="2" count="1" defaultSubtotal="1">
            <x v="2"/>
          </reference>
        </references>
      </pivotArea>
    </format>
    <format dxfId="2535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7"/>
          </reference>
        </references>
      </pivotArea>
    </format>
    <format dxfId="25351">
      <pivotArea dataOnly="0" labelOnly="1" fieldPosition="0">
        <references count="2">
          <reference field="0" count="1" selected="0">
            <x v="6"/>
          </reference>
          <reference field="2" count="1" defaultSubtotal="1">
            <x v="43"/>
          </reference>
        </references>
      </pivotArea>
    </format>
    <format dxfId="2535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534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5348">
      <pivotArea dataOnly="0" labelOnly="1" fieldPosition="0">
        <references count="2">
          <reference field="0" count="1" selected="0">
            <x v="7"/>
          </reference>
          <reference field="2" count="1" defaultSubtotal="1">
            <x v="17"/>
          </reference>
        </references>
      </pivotArea>
    </format>
    <format dxfId="2534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534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534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534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534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534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534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534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533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533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533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533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5335">
      <pivotArea collapsedLevelsAreSubtotals="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5334">
      <pivotArea collapsedLevelsAreSubtotals="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5333">
      <pivotArea dataOnly="0" labelOnly="1" fieldPosition="0">
        <references count="2">
          <reference field="0" count="1" selected="0">
            <x v="8"/>
          </reference>
          <reference field="2" count="1" defaultSubtotal="1">
            <x v="26"/>
          </reference>
        </references>
      </pivotArea>
    </format>
    <format dxfId="25332">
      <pivotArea dataOnly="0" labelOnly="1" fieldPosition="0">
        <references count="3">
          <reference field="0" count="1" selected="0">
            <x v="8"/>
          </reference>
          <reference field="1" count="1">
            <x v="69"/>
          </reference>
          <reference field="2" count="1" selected="0">
            <x v="26"/>
          </reference>
        </references>
      </pivotArea>
    </format>
    <format dxfId="25331">
      <pivotArea dataOnly="0" labelOnly="1" fieldPosition="0">
        <references count="4">
          <reference field="0" count="1" selected="0">
            <x v="8"/>
          </reference>
          <reference field="1" count="1" selected="0">
            <x v="69"/>
          </reference>
          <reference field="2" count="1" selected="0">
            <x v="26"/>
          </reference>
          <reference field="3" count="1">
            <x v="3"/>
          </reference>
        </references>
      </pivotArea>
    </format>
    <format dxfId="25330">
      <pivotArea dataOnly="0" labelOnly="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5329">
      <pivotArea dataOnly="0" labelOnly="1" fieldPosition="0">
        <references count="2">
          <reference field="0" count="1" selected="0">
            <x v="9"/>
          </reference>
          <reference field="2" count="1" defaultSubtotal="1">
            <x v="13"/>
          </reference>
        </references>
      </pivotArea>
    </format>
    <format dxfId="25328">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5327">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5326">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5325">
      <pivotArea collapsedLevelsAreSubtotals="1" fieldPosition="0">
        <references count="5">
          <reference field="0" count="1" selected="0">
            <x v="12"/>
          </reference>
          <reference field="1" count="1" selected="0">
            <x v="132"/>
          </reference>
          <reference field="2" count="1" selected="0">
            <x v="22"/>
          </reference>
          <reference field="3" count="1" selected="0">
            <x v="3"/>
          </reference>
          <reference field="4" count="1">
            <x v="46"/>
          </reference>
        </references>
      </pivotArea>
    </format>
    <format dxfId="25324">
      <pivotArea dataOnly="0" labelOnly="1" fieldPosition="0">
        <references count="2">
          <reference field="0" count="1" selected="0">
            <x v="12"/>
          </reference>
          <reference field="2" count="1" defaultSubtotal="1">
            <x v="22"/>
          </reference>
        </references>
      </pivotArea>
    </format>
    <format dxfId="2532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532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46"/>
          </reference>
        </references>
      </pivotArea>
    </format>
    <format dxfId="2532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532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531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531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5317">
      <pivotArea dataOnly="0" labelOnly="1" fieldPosition="0">
        <references count="2">
          <reference field="0" count="1" selected="0">
            <x v="15"/>
          </reference>
          <reference field="2" count="1" defaultSubtotal="1">
            <x v="42"/>
          </reference>
        </references>
      </pivotArea>
    </format>
    <format dxfId="25316">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5315">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5314">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5313">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5312">
      <pivotArea collapsedLevelsAreSubtotals="1" fieldPosition="0">
        <references count="5">
          <reference field="0" count="1" selected="0">
            <x v="16"/>
          </reference>
          <reference field="1" count="1" selected="0">
            <x v="127"/>
          </reference>
          <reference field="2" count="1" selected="0">
            <x v="36"/>
          </reference>
          <reference field="3" count="1" selected="0">
            <x v="3"/>
          </reference>
          <reference field="4" count="1">
            <x v="48"/>
          </reference>
        </references>
      </pivotArea>
    </format>
    <format dxfId="25311">
      <pivotArea dataOnly="0" labelOnly="1" fieldPosition="0">
        <references count="2">
          <reference field="0" count="1" selected="0">
            <x v="16"/>
          </reference>
          <reference field="2" count="1" defaultSubtotal="1">
            <x v="36"/>
          </reference>
        </references>
      </pivotArea>
    </format>
    <format dxfId="25310">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5309">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48"/>
          </reference>
        </references>
      </pivotArea>
    </format>
    <format dxfId="25308">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5307">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5306">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5305">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5304">
      <pivotArea collapsedLevelsAreSubtotals="1" fieldPosition="0">
        <references count="5">
          <reference field="0" count="1" selected="0">
            <x v="17"/>
          </reference>
          <reference field="1" count="1" selected="0">
            <x v="115"/>
          </reference>
          <reference field="2" count="1" selected="0">
            <x v="5"/>
          </reference>
          <reference field="3" count="1" selected="0">
            <x v="3"/>
          </reference>
          <reference field="4" count="1">
            <x v="49"/>
          </reference>
        </references>
      </pivotArea>
    </format>
    <format dxfId="25303">
      <pivotArea collapsedLevelsAreSubtotals="1" fieldPosition="0">
        <references count="5">
          <reference field="0" count="1" selected="0">
            <x v="17"/>
          </reference>
          <reference field="1" count="1" selected="0">
            <x v="287"/>
          </reference>
          <reference field="2" count="1" selected="0">
            <x v="5"/>
          </reference>
          <reference field="3" count="1" selected="0">
            <x v="3"/>
          </reference>
          <reference field="4" count="1">
            <x v="48"/>
          </reference>
        </references>
      </pivotArea>
    </format>
    <format dxfId="25302">
      <pivotArea collapsedLevelsAreSubtotals="1" fieldPosition="0">
        <references count="5">
          <reference field="0" count="1" selected="0">
            <x v="17"/>
          </reference>
          <reference field="1" count="1" selected="0">
            <x v="300"/>
          </reference>
          <reference field="2" count="1" selected="0">
            <x v="5"/>
          </reference>
          <reference field="3" count="1" selected="0">
            <x v="3"/>
          </reference>
          <reference field="4" count="1">
            <x v="48"/>
          </reference>
        </references>
      </pivotArea>
    </format>
    <format dxfId="25301">
      <pivotArea collapsedLevelsAreSubtotals="1" fieldPosition="0">
        <references count="5">
          <reference field="0" count="1" selected="0">
            <x v="17"/>
          </reference>
          <reference field="1" count="1" selected="0">
            <x v="327"/>
          </reference>
          <reference field="2" count="1" selected="0">
            <x v="5"/>
          </reference>
          <reference field="3" count="1" selected="0">
            <x v="0"/>
          </reference>
          <reference field="4" count="1">
            <x v="26"/>
          </reference>
        </references>
      </pivotArea>
    </format>
    <format dxfId="25300">
      <pivotArea dataOnly="0" labelOnly="1" fieldPosition="0">
        <references count="2">
          <reference field="0" count="1" selected="0">
            <x v="17"/>
          </reference>
          <reference field="2" count="1" defaultSubtotal="1">
            <x v="5"/>
          </reference>
        </references>
      </pivotArea>
    </format>
    <format dxfId="25299">
      <pivotArea dataOnly="0" labelOnly="1" fieldPosition="0">
        <references count="3">
          <reference field="0" count="1" selected="0">
            <x v="17"/>
          </reference>
          <reference field="1" count="16">
            <x v="22"/>
            <x v="24"/>
            <x v="27"/>
            <x v="78"/>
            <x v="115"/>
            <x v="133"/>
            <x v="141"/>
            <x v="174"/>
            <x v="287"/>
            <x v="300"/>
            <x v="327"/>
            <x v="370"/>
            <x v="386"/>
            <x v="387"/>
            <x v="396"/>
            <x v="423"/>
          </reference>
          <reference field="2" count="1" selected="0">
            <x v="5"/>
          </reference>
        </references>
      </pivotArea>
    </format>
    <format dxfId="25298">
      <pivotArea dataOnly="0" labelOnly="1" fieldPosition="0">
        <references count="4">
          <reference field="0" count="1" selected="0">
            <x v="17"/>
          </reference>
          <reference field="1" count="1" selected="0">
            <x v="327"/>
          </reference>
          <reference field="2" count="1" selected="0">
            <x v="5"/>
          </reference>
          <reference field="3" count="1">
            <x v="0"/>
          </reference>
        </references>
      </pivotArea>
    </format>
    <format dxfId="25297">
      <pivotArea dataOnly="0" labelOnly="1" fieldPosition="0">
        <references count="4">
          <reference field="0" count="1" selected="0">
            <x v="17"/>
          </reference>
          <reference field="1" count="1" selected="0">
            <x v="370"/>
          </reference>
          <reference field="2" count="1" selected="0">
            <x v="5"/>
          </reference>
          <reference field="3" count="1">
            <x v="3"/>
          </reference>
        </references>
      </pivotArea>
    </format>
    <format dxfId="2529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529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529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529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529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49"/>
          </reference>
        </references>
      </pivotArea>
    </format>
    <format dxfId="2529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529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528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528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48"/>
          </reference>
        </references>
      </pivotArea>
    </format>
    <format dxfId="2528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48"/>
          </reference>
        </references>
      </pivotArea>
    </format>
    <format dxfId="25286">
      <pivotArea dataOnly="0" labelOnly="1" fieldPosition="0">
        <references count="5">
          <reference field="0" count="1" selected="0">
            <x v="17"/>
          </reference>
          <reference field="1" count="1" selected="0">
            <x v="327"/>
          </reference>
          <reference field="2" count="1" selected="0">
            <x v="5"/>
          </reference>
          <reference field="3" count="1" selected="0">
            <x v="0"/>
          </reference>
          <reference field="4" count="1">
            <x v="26"/>
          </reference>
        </references>
      </pivotArea>
    </format>
    <format dxfId="25285">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5284">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5283">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5282">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5281">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5280">
      <pivotArea collapsedLevelsAreSubtotals="1" fieldPosition="0">
        <references count="5">
          <reference field="0" count="1" selected="0">
            <x v="18"/>
          </reference>
          <reference field="1" count="1" selected="0">
            <x v="283"/>
          </reference>
          <reference field="2" count="1" selected="0">
            <x v="33"/>
          </reference>
          <reference field="3" count="1" selected="0">
            <x v="1"/>
          </reference>
          <reference field="4" count="1">
            <x v="22"/>
          </reference>
        </references>
      </pivotArea>
    </format>
    <format dxfId="25279">
      <pivotArea dataOnly="0" labelOnly="1" fieldPosition="0">
        <references count="2">
          <reference field="0" count="1" selected="0">
            <x v="18"/>
          </reference>
          <reference field="2" count="1" defaultSubtotal="1">
            <x v="33"/>
          </reference>
        </references>
      </pivotArea>
    </format>
    <format dxfId="25278">
      <pivotArea dataOnly="0" labelOnly="1" fieldPosition="0">
        <references count="3">
          <reference field="0" count="1" selected="0">
            <x v="18"/>
          </reference>
          <reference field="1" count="7">
            <x v="112"/>
            <x v="125"/>
            <x v="192"/>
            <x v="282"/>
            <x v="283"/>
            <x v="376"/>
            <x v="430"/>
          </reference>
          <reference field="2" count="1" selected="0">
            <x v="33"/>
          </reference>
        </references>
      </pivotArea>
    </format>
    <format dxfId="25277">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5276">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5275">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5274">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5273">
      <pivotArea dataOnly="0" labelOnly="1" fieldPosition="0">
        <references count="5">
          <reference field="0" count="1" selected="0">
            <x v="18"/>
          </reference>
          <reference field="1" count="1" selected="0">
            <x v="283"/>
          </reference>
          <reference field="2" count="1" selected="0">
            <x v="33"/>
          </reference>
          <reference field="3" count="1" selected="0">
            <x v="1"/>
          </reference>
          <reference field="4" count="1">
            <x v="22"/>
          </reference>
        </references>
      </pivotArea>
    </format>
    <format dxfId="25272">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5271">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5270">
      <pivotArea collapsedLevelsAreSubtotals="1" fieldPosition="0">
        <references count="5">
          <reference field="0" count="1" selected="0">
            <x v="19"/>
          </reference>
          <reference field="1" count="1" selected="0">
            <x v="98"/>
          </reference>
          <reference field="2" count="1" selected="0">
            <x v="0"/>
          </reference>
          <reference field="3" count="1" selected="0">
            <x v="3"/>
          </reference>
          <reference field="4" count="1">
            <x v="48"/>
          </reference>
        </references>
      </pivotArea>
    </format>
    <format dxfId="25269">
      <pivotArea collapsedLevelsAreSubtotals="1" fieldPosition="0">
        <references count="5">
          <reference field="0" count="1" selected="0">
            <x v="19"/>
          </reference>
          <reference field="1" count="1" selected="0">
            <x v="258"/>
          </reference>
          <reference field="2" count="1" selected="0">
            <x v="0"/>
          </reference>
          <reference field="3" count="1" selected="0">
            <x v="0"/>
          </reference>
          <reference field="4" count="1">
            <x v="50"/>
          </reference>
        </references>
      </pivotArea>
    </format>
    <format dxfId="25268">
      <pivotArea collapsedLevelsAreSubtotals="1" fieldPosition="0">
        <references count="5">
          <reference field="0" count="1" selected="0">
            <x v="19"/>
          </reference>
          <reference field="1" count="1" selected="0">
            <x v="305"/>
          </reference>
          <reference field="2" count="1" selected="0">
            <x v="0"/>
          </reference>
          <reference field="3" count="1" selected="0">
            <x v="0"/>
          </reference>
          <reference field="4" count="1">
            <x v="48"/>
          </reference>
        </references>
      </pivotArea>
    </format>
    <format dxfId="25267">
      <pivotArea dataOnly="0" labelOnly="1" fieldPosition="0">
        <references count="2">
          <reference field="0" count="1" selected="0">
            <x v="19"/>
          </reference>
          <reference field="2" count="1" defaultSubtotal="1">
            <x v="0"/>
          </reference>
        </references>
      </pivotArea>
    </format>
    <format dxfId="25266">
      <pivotArea dataOnly="0" labelOnly="1" fieldPosition="0">
        <references count="3">
          <reference field="0" count="1" selected="0">
            <x v="19"/>
          </reference>
          <reference field="1" count="17">
            <x v="98"/>
            <x v="124"/>
            <x v="158"/>
            <x v="159"/>
            <x v="177"/>
            <x v="178"/>
            <x v="258"/>
            <x v="273"/>
            <x v="286"/>
            <x v="289"/>
            <x v="297"/>
            <x v="305"/>
            <x v="306"/>
            <x v="392"/>
            <x v="420"/>
            <x v="421"/>
            <x v="435"/>
          </reference>
          <reference field="2" count="1" selected="0">
            <x v="0"/>
          </reference>
        </references>
      </pivotArea>
    </format>
    <format dxfId="25265">
      <pivotArea dataOnly="0" labelOnly="1" fieldPosition="0">
        <references count="4">
          <reference field="0" count="1" selected="0">
            <x v="19"/>
          </reference>
          <reference field="1" count="1" selected="0">
            <x v="98"/>
          </reference>
          <reference field="2" count="1" selected="0">
            <x v="0"/>
          </reference>
          <reference field="3" count="1">
            <x v="3"/>
          </reference>
        </references>
      </pivotArea>
    </format>
    <format dxfId="25264">
      <pivotArea dataOnly="0" labelOnly="1" fieldPosition="0">
        <references count="5">
          <reference field="0" count="1" selected="0">
            <x v="19"/>
          </reference>
          <reference field="1" count="1" selected="0">
            <x v="98"/>
          </reference>
          <reference field="2" count="1" selected="0">
            <x v="0"/>
          </reference>
          <reference field="3" count="1" selected="0">
            <x v="3"/>
          </reference>
          <reference field="4" count="1">
            <x v="48"/>
          </reference>
        </references>
      </pivotArea>
    </format>
    <format dxfId="25263">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5262">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5261">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5260">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5259">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5258">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50"/>
          </reference>
        </references>
      </pivotArea>
    </format>
    <format dxfId="25257">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5256">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5255">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5254">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5253">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48"/>
          </reference>
        </references>
      </pivotArea>
    </format>
    <format dxfId="25252">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5251">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5250">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5249">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5248">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5247">
      <pivotArea collapsedLevelsAreSubtotals="1" fieldPosition="0">
        <references count="5">
          <reference field="0" count="1" selected="0">
            <x v="20"/>
          </reference>
          <reference field="1" count="1" selected="0">
            <x v="49"/>
          </reference>
          <reference field="2" count="1" selected="0">
            <x v="46"/>
          </reference>
          <reference field="3" count="1" selected="0">
            <x v="3"/>
          </reference>
          <reference field="4" count="1">
            <x v="47"/>
          </reference>
        </references>
      </pivotArea>
    </format>
    <format dxfId="25246">
      <pivotArea collapsedLevelsAreSubtotals="1" fieldPosition="0">
        <references count="5">
          <reference field="0" count="1" selected="0">
            <x v="20"/>
          </reference>
          <reference field="1" count="1" selected="0">
            <x v="191"/>
          </reference>
          <reference field="2" count="1" selected="0">
            <x v="46"/>
          </reference>
          <reference field="3" count="1" selected="0">
            <x v="3"/>
          </reference>
          <reference field="4" count="1">
            <x v="45"/>
          </reference>
        </references>
      </pivotArea>
    </format>
    <format dxfId="25245">
      <pivotArea collapsedLevelsAreSubtotals="1" fieldPosition="0">
        <references count="5">
          <reference field="0" count="1" selected="0">
            <x v="20"/>
          </reference>
          <reference field="1" count="1" selected="0">
            <x v="325"/>
          </reference>
          <reference field="2" count="1" selected="0">
            <x v="46"/>
          </reference>
          <reference field="3" count="1" selected="0">
            <x v="3"/>
          </reference>
          <reference field="4" count="1">
            <x v="48"/>
          </reference>
        </references>
      </pivotArea>
    </format>
    <format dxfId="25244">
      <pivotArea collapsedLevelsAreSubtotals="1" fieldPosition="0">
        <references count="5">
          <reference field="0" count="1" selected="0">
            <x v="20"/>
          </reference>
          <reference field="1" count="1" selected="0">
            <x v="350"/>
          </reference>
          <reference field="2" count="1" selected="0">
            <x v="46"/>
          </reference>
          <reference field="3" count="1" selected="0">
            <x v="3"/>
          </reference>
          <reference field="4" count="1">
            <x v="48"/>
          </reference>
        </references>
      </pivotArea>
    </format>
    <format dxfId="25243">
      <pivotArea dataOnly="0" labelOnly="1" fieldPosition="0">
        <references count="2">
          <reference field="0" count="1" selected="0">
            <x v="20"/>
          </reference>
          <reference field="2" count="1" defaultSubtotal="1">
            <x v="46"/>
          </reference>
        </references>
      </pivotArea>
    </format>
    <format dxfId="25242">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7"/>
          </reference>
        </references>
      </pivotArea>
    </format>
    <format dxfId="25241">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5240">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5239">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5238">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5237">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5"/>
          </reference>
        </references>
      </pivotArea>
    </format>
    <format dxfId="25236">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5235">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48"/>
          </reference>
        </references>
      </pivotArea>
    </format>
    <format dxfId="25234">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5233">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5232">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48"/>
          </reference>
        </references>
      </pivotArea>
    </format>
    <format dxfId="25231">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5230">
      <pivotArea collapsedLevelsAreSubtotals="1" fieldPosition="0">
        <references count="5">
          <reference field="0" count="1" selected="0">
            <x v="21"/>
          </reference>
          <reference field="1" count="1" selected="0">
            <x v="440"/>
          </reference>
          <reference field="2" count="1" selected="0">
            <x v="31"/>
          </reference>
          <reference field="3" count="1" selected="0">
            <x v="3"/>
          </reference>
          <reference field="4" count="1">
            <x v="50"/>
          </reference>
        </references>
      </pivotArea>
    </format>
    <format dxfId="25229">
      <pivotArea dataOnly="0" labelOnly="1" fieldPosition="0">
        <references count="2">
          <reference field="0" count="1" selected="0">
            <x v="21"/>
          </reference>
          <reference field="2" count="1" defaultSubtotal="1">
            <x v="31"/>
          </reference>
        </references>
      </pivotArea>
    </format>
    <format dxfId="25228">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5227">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50"/>
          </reference>
        </references>
      </pivotArea>
    </format>
    <format dxfId="25226">
      <pivotArea collapsedLevelsAreSubtotals="1" fieldPosition="0">
        <references count="5">
          <reference field="0" count="1" selected="0">
            <x v="22"/>
          </reference>
          <reference field="1" count="1" selected="0">
            <x v="110"/>
          </reference>
          <reference field="2" count="1" selected="0">
            <x v="34"/>
          </reference>
          <reference field="3" count="1" selected="0">
            <x v="3"/>
          </reference>
          <reference field="4" count="1">
            <x v="48"/>
          </reference>
        </references>
      </pivotArea>
    </format>
    <format dxfId="25225">
      <pivotArea collapsedLevelsAreSubtotals="1" fieldPosition="0">
        <references count="5">
          <reference field="0" count="1" selected="0">
            <x v="22"/>
          </reference>
          <reference field="1" count="1" selected="0">
            <x v="269"/>
          </reference>
          <reference field="2" count="1" selected="0">
            <x v="34"/>
          </reference>
          <reference field="3" count="1" selected="0">
            <x v="3"/>
          </reference>
          <reference field="4" count="1">
            <x v="48"/>
          </reference>
        </references>
      </pivotArea>
    </format>
    <format dxfId="25224">
      <pivotArea collapsedLevelsAreSubtotals="1" fieldPosition="0">
        <references count="5">
          <reference field="0" count="1" selected="0">
            <x v="22"/>
          </reference>
          <reference field="1" count="1" selected="0">
            <x v="293"/>
          </reference>
          <reference field="2" count="1" selected="0">
            <x v="34"/>
          </reference>
          <reference field="3" count="1" selected="0">
            <x v="3"/>
          </reference>
          <reference field="4" count="1">
            <x v="48"/>
          </reference>
        </references>
      </pivotArea>
    </format>
    <format dxfId="25223">
      <pivotArea collapsedLevelsAreSubtotals="1" fieldPosition="0">
        <references count="5">
          <reference field="0" count="1" selected="0">
            <x v="22"/>
          </reference>
          <reference field="1" count="1" selected="0">
            <x v="341"/>
          </reference>
          <reference field="2" count="1" selected="0">
            <x v="34"/>
          </reference>
          <reference field="3" count="1" selected="0">
            <x v="3"/>
          </reference>
          <reference field="4" count="1">
            <x v="48"/>
          </reference>
        </references>
      </pivotArea>
    </format>
    <format dxfId="25222">
      <pivotArea collapsedLevelsAreSubtotals="1" fieldPosition="0">
        <references count="5">
          <reference field="0" count="1" selected="0">
            <x v="22"/>
          </reference>
          <reference field="1" count="1" selected="0">
            <x v="426"/>
          </reference>
          <reference field="2" count="1" selected="0">
            <x v="34"/>
          </reference>
          <reference field="3" count="1" selected="0">
            <x v="3"/>
          </reference>
          <reference field="4" count="1">
            <x v="48"/>
          </reference>
        </references>
      </pivotArea>
    </format>
    <format dxfId="25221">
      <pivotArea collapsedLevelsAreSubtotals="1" fieldPosition="0">
        <references count="5">
          <reference field="0" count="1" selected="0">
            <x v="22"/>
          </reference>
          <reference field="1" count="1" selected="0">
            <x v="451"/>
          </reference>
          <reference field="2" count="1" selected="0">
            <x v="34"/>
          </reference>
          <reference field="3" count="1" selected="0">
            <x v="3"/>
          </reference>
          <reference field="4" count="1">
            <x v="51"/>
          </reference>
        </references>
      </pivotArea>
    </format>
    <format dxfId="25220">
      <pivotArea dataOnly="0" labelOnly="1" fieldPosition="0">
        <references count="2">
          <reference field="0" count="1" selected="0">
            <x v="22"/>
          </reference>
          <reference field="2" count="1" defaultSubtotal="1">
            <x v="34"/>
          </reference>
        </references>
      </pivotArea>
    </format>
    <format dxfId="2521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521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521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48"/>
          </reference>
        </references>
      </pivotArea>
    </format>
    <format dxfId="2521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521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521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521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521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521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521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520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520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520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520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520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520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48"/>
          </reference>
        </references>
      </pivotArea>
    </format>
    <format dxfId="2520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520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520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48"/>
          </reference>
        </references>
      </pivotArea>
    </format>
    <format dxfId="2520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48"/>
          </reference>
        </references>
      </pivotArea>
    </format>
    <format dxfId="2519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519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519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519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519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519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519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519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48"/>
          </reference>
        </references>
      </pivotArea>
    </format>
    <format dxfId="2519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51"/>
          </reference>
        </references>
      </pivotArea>
    </format>
    <format dxfId="25190">
      <pivotArea collapsedLevelsAreSubtotals="1" fieldPosition="0">
        <references count="5">
          <reference field="0" count="1" selected="0">
            <x v="23"/>
          </reference>
          <reference field="1" count="1" selected="0">
            <x v="344"/>
          </reference>
          <reference field="2" count="1" selected="0">
            <x v="52"/>
          </reference>
          <reference field="3" count="1" selected="0">
            <x v="3"/>
          </reference>
          <reference field="4" count="1">
            <x v="53"/>
          </reference>
        </references>
      </pivotArea>
    </format>
    <format dxfId="25189">
      <pivotArea collapsedLevelsAreSubtotals="1" fieldPosition="0">
        <references count="5">
          <reference field="0" count="1" selected="0">
            <x v="23"/>
          </reference>
          <reference field="1" count="1" selected="0">
            <x v="355"/>
          </reference>
          <reference field="2" count="1" selected="0">
            <x v="52"/>
          </reference>
          <reference field="3" count="1" selected="0">
            <x v="3"/>
          </reference>
          <reference field="4" count="1">
            <x v="48"/>
          </reference>
        </references>
      </pivotArea>
    </format>
    <format dxfId="25188">
      <pivotArea collapsedLevelsAreSubtotals="1" fieldPosition="0">
        <references count="5">
          <reference field="0" count="1" selected="0">
            <x v="23"/>
          </reference>
          <reference field="1" count="1" selected="0">
            <x v="419"/>
          </reference>
          <reference field="2" count="1" selected="0">
            <x v="52"/>
          </reference>
          <reference field="3" count="1" selected="0">
            <x v="0"/>
          </reference>
          <reference field="4" count="1">
            <x v="48"/>
          </reference>
        </references>
      </pivotArea>
    </format>
    <format dxfId="25187">
      <pivotArea dataOnly="0" labelOnly="1" fieldPosition="0">
        <references count="2">
          <reference field="0" count="1" selected="0">
            <x v="23"/>
          </reference>
          <reference field="2" count="1" defaultSubtotal="1">
            <x v="52"/>
          </reference>
        </references>
      </pivotArea>
    </format>
    <format dxfId="25186">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5185">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5184">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5183">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5182">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5181">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5180">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5179">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5178">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53"/>
          </reference>
        </references>
      </pivotArea>
    </format>
    <format dxfId="25177">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5176">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48"/>
          </reference>
        </references>
      </pivotArea>
    </format>
    <format dxfId="25175">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5174">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48"/>
          </reference>
        </references>
      </pivotArea>
    </format>
    <format dxfId="25173">
      <pivotArea dataOnly="0" labelOnly="1" fieldPosition="0">
        <references count="2">
          <reference field="0" count="1" selected="0">
            <x v="24"/>
          </reference>
          <reference field="2" count="1" defaultSubtotal="1">
            <x v="40"/>
          </reference>
        </references>
      </pivotArea>
    </format>
    <format dxfId="25172">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5171">
      <pivotArea dataOnly="0" labelOnly="1" fieldPosition="0">
        <references count="2">
          <reference field="0" count="1" selected="0">
            <x v="25"/>
          </reference>
          <reference field="2" count="1" defaultSubtotal="1">
            <x v="50"/>
          </reference>
        </references>
      </pivotArea>
    </format>
    <format dxfId="25170">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5169">
      <pivotArea collapsedLevelsAreSubtotals="1" fieldPosition="0">
        <references count="5">
          <reference field="0" count="1" selected="0">
            <x v="26"/>
          </reference>
          <reference field="1" count="1" selected="0">
            <x v="349"/>
          </reference>
          <reference field="2" count="1" selected="0">
            <x v="49"/>
          </reference>
          <reference field="3" count="1" selected="0">
            <x v="3"/>
          </reference>
          <reference field="4" count="1">
            <x v="48"/>
          </reference>
        </references>
      </pivotArea>
    </format>
    <format dxfId="25168">
      <pivotArea dataOnly="0" labelOnly="1" fieldPosition="0">
        <references count="2">
          <reference field="0" count="1" selected="0">
            <x v="26"/>
          </reference>
          <reference field="2" count="1" defaultSubtotal="1">
            <x v="49"/>
          </reference>
        </references>
      </pivotArea>
    </format>
    <format dxfId="25167">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5166">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5165">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5164">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48"/>
          </reference>
        </references>
      </pivotArea>
    </format>
    <format dxfId="25163">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5162">
      <pivotArea collapsedLevelsAreSubtotals="1" fieldPosition="0">
        <references count="5">
          <reference field="0" count="1" selected="0">
            <x v="27"/>
          </reference>
          <reference field="1" count="1" selected="0">
            <x v="365"/>
          </reference>
          <reference field="2" count="1" selected="0">
            <x v="39"/>
          </reference>
          <reference field="3" count="1" selected="0">
            <x v="3"/>
          </reference>
          <reference field="4" count="1">
            <x v="14"/>
          </reference>
        </references>
      </pivotArea>
    </format>
    <format dxfId="25161">
      <pivotArea collapsedLevelsAreSubtotals="1" fieldPosition="0">
        <references count="5">
          <reference field="0" count="1" selected="0">
            <x v="27"/>
          </reference>
          <reference field="1" count="1" selected="0">
            <x v="416"/>
          </reference>
          <reference field="2" count="1" selected="0">
            <x v="39"/>
          </reference>
          <reference field="3" count="1" selected="0">
            <x v="3"/>
          </reference>
          <reference field="4" count="1">
            <x v="50"/>
          </reference>
        </references>
      </pivotArea>
    </format>
    <format dxfId="25160">
      <pivotArea dataOnly="0" labelOnly="1" fieldPosition="0">
        <references count="2">
          <reference field="0" count="1" selected="0">
            <x v="27"/>
          </reference>
          <reference field="2" count="1" defaultSubtotal="1">
            <x v="39"/>
          </reference>
        </references>
      </pivotArea>
    </format>
    <format dxfId="25159">
      <pivotArea dataOnly="0" labelOnly="1" fieldPosition="0">
        <references count="3">
          <reference field="0" count="1" selected="0">
            <x v="27"/>
          </reference>
          <reference field="1" count="10">
            <x v="83"/>
            <x v="104"/>
            <x v="105"/>
            <x v="106"/>
            <x v="311"/>
            <x v="336"/>
            <x v="365"/>
            <x v="416"/>
            <x v="422"/>
            <x v="448"/>
          </reference>
          <reference field="2" count="1" selected="0">
            <x v="39"/>
          </reference>
        </references>
      </pivotArea>
    </format>
    <format dxfId="25158">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5157">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5156">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5155">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5154">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5153">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5152">
      <pivotArea dataOnly="0" labelOnly="1" fieldPosition="0">
        <references count="5">
          <reference field="0" count="1" selected="0">
            <x v="27"/>
          </reference>
          <reference field="1" count="1" selected="0">
            <x v="365"/>
          </reference>
          <reference field="2" count="1" selected="0">
            <x v="39"/>
          </reference>
          <reference field="3" count="1" selected="0">
            <x v="3"/>
          </reference>
          <reference field="4" count="1">
            <x v="14"/>
          </reference>
        </references>
      </pivotArea>
    </format>
    <format dxfId="25151">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50"/>
          </reference>
        </references>
      </pivotArea>
    </format>
    <format dxfId="25150">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5149">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5148">
      <pivotArea collapsedLevelsAreSubtotals="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25147">
      <pivotArea collapsedLevelsAreSubtotals="1" fieldPosition="0">
        <references count="5">
          <reference field="0" count="1" selected="0">
            <x v="28"/>
          </reference>
          <reference field="1" count="1" selected="0">
            <x v="347"/>
          </reference>
          <reference field="2" count="1" selected="0">
            <x v="58"/>
          </reference>
          <reference field="3" count="1" selected="0">
            <x v="3"/>
          </reference>
          <reference field="4" count="1">
            <x v="48"/>
          </reference>
        </references>
      </pivotArea>
    </format>
    <format dxfId="25146">
      <pivotArea collapsedLevelsAreSubtotals="1" fieldPosition="0">
        <references count="5">
          <reference field="0" count="1" selected="0">
            <x v="28"/>
          </reference>
          <reference field="1" count="1" selected="0">
            <x v="399"/>
          </reference>
          <reference field="2" count="1" selected="0">
            <x v="58"/>
          </reference>
          <reference field="3" count="1" selected="0">
            <x v="3"/>
          </reference>
          <reference field="4" count="1">
            <x v="48"/>
          </reference>
        </references>
      </pivotArea>
    </format>
    <format dxfId="25145">
      <pivotArea dataOnly="0" labelOnly="1" fieldPosition="0">
        <references count="2">
          <reference field="0" count="1" selected="0">
            <x v="28"/>
          </reference>
          <reference field="2" count="1" defaultSubtotal="1">
            <x v="58"/>
          </reference>
        </references>
      </pivotArea>
    </format>
    <format dxfId="25144">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5143">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5142">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5141">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5140">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5139">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5138">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5137">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5136">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5135">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5134">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5133">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25132">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5131">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48"/>
          </reference>
        </references>
      </pivotArea>
    </format>
    <format dxfId="25130">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5129">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48"/>
          </reference>
        </references>
      </pivotArea>
    </format>
    <format dxfId="25128">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5127">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5126">
      <pivotArea collapsedLevelsAreSubtotals="1" fieldPosition="0">
        <references count="5">
          <reference field="0" count="1" selected="0">
            <x v="30"/>
          </reference>
          <reference field="1" count="1" selected="0">
            <x v="382"/>
          </reference>
          <reference field="2" count="1" selected="0">
            <x v="65"/>
          </reference>
          <reference field="3" count="1" selected="0">
            <x v="3"/>
          </reference>
          <reference field="4" count="1">
            <x v="48"/>
          </reference>
        </references>
      </pivotArea>
    </format>
    <format dxfId="25125">
      <pivotArea dataOnly="0" labelOnly="1" fieldPosition="0">
        <references count="2">
          <reference field="0" count="1" selected="0">
            <x v="30"/>
          </reference>
          <reference field="2" count="1" defaultSubtotal="1">
            <x v="65"/>
          </reference>
        </references>
      </pivotArea>
    </format>
    <format dxfId="25124">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48"/>
          </reference>
        </references>
      </pivotArea>
    </format>
    <format dxfId="25123">
      <pivotArea dataOnly="0" labelOnly="1" fieldPosition="0">
        <references count="2">
          <reference field="0" count="1" selected="0">
            <x v="31"/>
          </reference>
          <reference field="2" count="1" defaultSubtotal="1">
            <x v="35"/>
          </reference>
        </references>
      </pivotArea>
    </format>
    <format dxfId="2512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512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512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5119">
      <pivotArea dataOnly="0" labelOnly="1" fieldPosition="0">
        <references count="2">
          <reference field="0" count="1" selected="0">
            <x v="32"/>
          </reference>
          <reference field="2" count="1" defaultSubtotal="1">
            <x v="10"/>
          </reference>
        </references>
      </pivotArea>
    </format>
    <format dxfId="25118">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5117">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5116">
      <pivotArea collapsedLevelsAreSubtotals="1" fieldPosition="0">
        <references count="5">
          <reference field="0" count="1" selected="0">
            <x v="33"/>
          </reference>
          <reference field="1" count="1" selected="0">
            <x v="427"/>
          </reference>
          <reference field="2" count="1" selected="0">
            <x v="38"/>
          </reference>
          <reference field="3" count="1" selected="0">
            <x v="3"/>
          </reference>
          <reference field="4" count="1">
            <x v="48"/>
          </reference>
        </references>
      </pivotArea>
    </format>
    <format dxfId="25115">
      <pivotArea dataOnly="0" labelOnly="1" fieldPosition="0">
        <references count="2">
          <reference field="0" count="1" selected="0">
            <x v="33"/>
          </reference>
          <reference field="2" count="1" defaultSubtotal="1">
            <x v="38"/>
          </reference>
        </references>
      </pivotArea>
    </format>
    <format dxfId="2511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511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511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48"/>
          </reference>
        </references>
      </pivotArea>
    </format>
    <format dxfId="2511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5110">
      <pivotArea dataOnly="0" labelOnly="1" fieldPosition="0">
        <references count="2">
          <reference field="0" count="1" selected="0">
            <x v="34"/>
          </reference>
          <reference field="2" count="1" defaultSubtotal="1">
            <x v="18"/>
          </reference>
        </references>
      </pivotArea>
    </format>
    <format dxfId="25109">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5108">
      <pivotArea collapsedLevelsAreSubtotals="1" fieldPosition="0">
        <references count="5">
          <reference field="0" count="1" selected="0">
            <x v="35"/>
          </reference>
          <reference field="1" count="1" selected="0">
            <x v="47"/>
          </reference>
          <reference field="2" count="1" selected="0">
            <x v="57"/>
          </reference>
          <reference field="3" count="1" selected="0">
            <x v="3"/>
          </reference>
          <reference field="4" count="1">
            <x v="49"/>
          </reference>
        </references>
      </pivotArea>
    </format>
    <format dxfId="25107">
      <pivotArea collapsedLevelsAreSubtotals="1" fieldPosition="0">
        <references count="5">
          <reference field="0" count="1" selected="0">
            <x v="35"/>
          </reference>
          <reference field="1" count="1" selected="0">
            <x v="74"/>
          </reference>
          <reference field="2" count="1" selected="0">
            <x v="57"/>
          </reference>
          <reference field="3" count="1" selected="0">
            <x v="0"/>
          </reference>
          <reference field="4" count="1">
            <x v="49"/>
          </reference>
        </references>
      </pivotArea>
    </format>
    <format dxfId="25106">
      <pivotArea collapsedLevelsAreSubtotals="1" fieldPosition="0">
        <references count="5">
          <reference field="0" count="1" selected="0">
            <x v="35"/>
          </reference>
          <reference field="1" count="1" selected="0">
            <x v="168"/>
          </reference>
          <reference field="2" count="1" selected="0">
            <x v="57"/>
          </reference>
          <reference field="3" count="1" selected="0">
            <x v="3"/>
          </reference>
          <reference field="4" count="1">
            <x v="49"/>
          </reference>
        </references>
      </pivotArea>
    </format>
    <format dxfId="25105">
      <pivotArea collapsedLevelsAreSubtotals="1" fieldPosition="0">
        <references count="5">
          <reference field="0" count="1" selected="0">
            <x v="35"/>
          </reference>
          <reference field="1" count="1" selected="0">
            <x v="209"/>
          </reference>
          <reference field="2" count="1" selected="0">
            <x v="57"/>
          </reference>
          <reference field="3" count="1" selected="0">
            <x v="3"/>
          </reference>
          <reference field="4" count="1">
            <x v="46"/>
          </reference>
        </references>
      </pivotArea>
    </format>
    <format dxfId="25104">
      <pivotArea dataOnly="0" labelOnly="1" fieldPosition="0">
        <references count="2">
          <reference field="0" count="1" selected="0">
            <x v="35"/>
          </reference>
          <reference field="2" count="1" defaultSubtotal="1">
            <x v="57"/>
          </reference>
        </references>
      </pivotArea>
    </format>
    <format dxfId="25103">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49"/>
          </reference>
        </references>
      </pivotArea>
    </format>
    <format dxfId="25102">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49"/>
          </reference>
        </references>
      </pivotArea>
    </format>
    <format dxfId="25101">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49"/>
          </reference>
        </references>
      </pivotArea>
    </format>
    <format dxfId="25100">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46"/>
          </reference>
        </references>
      </pivotArea>
    </format>
    <format dxfId="25099">
      <pivotArea collapsedLevelsAreSubtotals="1" fieldPosition="0">
        <references count="5">
          <reference field="0" count="1" selected="0">
            <x v="36"/>
          </reference>
          <reference field="1" count="1" selected="0">
            <x v="44"/>
          </reference>
          <reference field="2" count="1" selected="0">
            <x v="55"/>
          </reference>
          <reference field="3" count="1" selected="0">
            <x v="0"/>
          </reference>
          <reference field="4" count="1">
            <x v="29"/>
          </reference>
        </references>
      </pivotArea>
    </format>
    <format dxfId="25098">
      <pivotArea collapsedLevelsAreSubtotals="1" fieldPosition="0">
        <references count="5">
          <reference field="0" count="1" selected="0">
            <x v="36"/>
          </reference>
          <reference field="1" count="1" selected="0">
            <x v="296"/>
          </reference>
          <reference field="2" count="1" selected="0">
            <x v="55"/>
          </reference>
          <reference field="3" count="1" selected="0">
            <x v="3"/>
          </reference>
          <reference field="4" count="1">
            <x v="48"/>
          </reference>
        </references>
      </pivotArea>
    </format>
    <format dxfId="25097">
      <pivotArea dataOnly="0" labelOnly="1" fieldPosition="0">
        <references count="2">
          <reference field="0" count="1" selected="0">
            <x v="36"/>
          </reference>
          <reference field="2" count="1" defaultSubtotal="1">
            <x v="55"/>
          </reference>
        </references>
      </pivotArea>
    </format>
    <format dxfId="25096">
      <pivotArea dataOnly="0" labelOnly="1" fieldPosition="0">
        <references count="3">
          <reference field="0" count="1" selected="0">
            <x v="36"/>
          </reference>
          <reference field="1" count="4">
            <x v="44"/>
            <x v="109"/>
            <x v="296"/>
            <x v="301"/>
          </reference>
          <reference field="2" count="1" selected="0">
            <x v="55"/>
          </reference>
        </references>
      </pivotArea>
    </format>
    <format dxfId="25095">
      <pivotArea dataOnly="0" labelOnly="1" fieldPosition="0">
        <references count="4">
          <reference field="0" count="1" selected="0">
            <x v="36"/>
          </reference>
          <reference field="1" count="1" selected="0">
            <x v="44"/>
          </reference>
          <reference field="2" count="1" selected="0">
            <x v="55"/>
          </reference>
          <reference field="3" count="1">
            <x v="0"/>
          </reference>
        </references>
      </pivotArea>
    </format>
    <format dxfId="25094">
      <pivotArea dataOnly="0" labelOnly="1" fieldPosition="0">
        <references count="5">
          <reference field="0" count="1" selected="0">
            <x v="36"/>
          </reference>
          <reference field="1" count="1" selected="0">
            <x v="44"/>
          </reference>
          <reference field="2" count="1" selected="0">
            <x v="55"/>
          </reference>
          <reference field="3" count="1" selected="0">
            <x v="0"/>
          </reference>
          <reference field="4" count="1">
            <x v="29"/>
          </reference>
        </references>
      </pivotArea>
    </format>
    <format dxfId="25093">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5092">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48"/>
          </reference>
        </references>
      </pivotArea>
    </format>
    <format dxfId="25091">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5090">
      <pivotArea dataOnly="0" labelOnly="1" fieldPosition="0">
        <references count="2">
          <reference field="0" count="1" selected="0">
            <x v="37"/>
          </reference>
          <reference field="2" count="1" defaultSubtotal="1">
            <x v="61"/>
          </reference>
        </references>
      </pivotArea>
    </format>
    <format dxfId="2508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508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508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508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5085">
      <pivotArea collapsedLevelsAreSubtotals="1" fieldPosition="0">
        <references count="5">
          <reference field="0" count="1" selected="0">
            <x v="38"/>
          </reference>
          <reference field="1" count="1" selected="0">
            <x v="195"/>
          </reference>
          <reference field="2" count="1" selected="0">
            <x v="19"/>
          </reference>
          <reference field="3" count="1" selected="0">
            <x v="3"/>
          </reference>
          <reference field="4" count="1">
            <x v="68"/>
          </reference>
        </references>
      </pivotArea>
    </format>
    <format dxfId="25084">
      <pivotArea dataOnly="0" labelOnly="1" fieldPosition="0">
        <references count="2">
          <reference field="0" count="1" selected="0">
            <x v="38"/>
          </reference>
          <reference field="2" count="1" defaultSubtotal="1">
            <x v="19"/>
          </reference>
        </references>
      </pivotArea>
    </format>
    <format dxfId="25083">
      <pivotArea dataOnly="0" labelOnly="1" fieldPosition="0">
        <references count="3">
          <reference field="0" count="1" selected="0">
            <x v="38"/>
          </reference>
          <reference field="1" count="3">
            <x v="195"/>
            <x v="226"/>
            <x v="337"/>
          </reference>
          <reference field="2" count="1" selected="0">
            <x v="19"/>
          </reference>
        </references>
      </pivotArea>
    </format>
    <format dxfId="25082">
      <pivotArea dataOnly="0" labelOnly="1" fieldPosition="0">
        <references count="4">
          <reference field="0" count="1" selected="0">
            <x v="38"/>
          </reference>
          <reference field="1" count="1" selected="0">
            <x v="195"/>
          </reference>
          <reference field="2" count="1" selected="0">
            <x v="19"/>
          </reference>
          <reference field="3" count="1">
            <x v="3"/>
          </reference>
        </references>
      </pivotArea>
    </format>
    <format dxfId="25081">
      <pivotArea dataOnly="0" labelOnly="1" fieldPosition="0">
        <references count="5">
          <reference field="0" count="1" selected="0">
            <x v="38"/>
          </reference>
          <reference field="1" count="1" selected="0">
            <x v="195"/>
          </reference>
          <reference field="2" count="1" selected="0">
            <x v="19"/>
          </reference>
          <reference field="3" count="1" selected="0">
            <x v="3"/>
          </reference>
          <reference field="4" count="1">
            <x v="68"/>
          </reference>
        </references>
      </pivotArea>
    </format>
    <format dxfId="25080">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5079">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5078">
      <pivotArea collapsedLevelsAreSubtotals="1" fieldPosition="0">
        <references count="5">
          <reference field="0" count="1" selected="0">
            <x v="39"/>
          </reference>
          <reference field="1" count="1" selected="0">
            <x v="63"/>
          </reference>
          <reference field="2" count="1" selected="0">
            <x v="3"/>
          </reference>
          <reference field="3" count="1" selected="0">
            <x v="3"/>
          </reference>
          <reference field="4" count="1">
            <x v="49"/>
          </reference>
        </references>
      </pivotArea>
    </format>
    <format dxfId="25077">
      <pivotArea collapsedLevelsAreSubtotals="1" fieldPosition="0">
        <references count="5">
          <reference field="0" count="1" selected="0">
            <x v="39"/>
          </reference>
          <reference field="1" count="1" selected="0">
            <x v="153"/>
          </reference>
          <reference field="2" count="1" selected="0">
            <x v="3"/>
          </reference>
          <reference field="3" count="1" selected="0">
            <x v="7"/>
          </reference>
          <reference field="4" count="1">
            <x v="9"/>
          </reference>
        </references>
      </pivotArea>
    </format>
    <format dxfId="25076">
      <pivotArea collapsedLevelsAreSubtotals="1" fieldPosition="0">
        <references count="5">
          <reference field="0" count="1" selected="0">
            <x v="39"/>
          </reference>
          <reference field="1" count="1" selected="0">
            <x v="310"/>
          </reference>
          <reference field="2" count="1" selected="0">
            <x v="3"/>
          </reference>
          <reference field="3" count="1" selected="0">
            <x v="3"/>
          </reference>
          <reference field="4" count="1">
            <x v="49"/>
          </reference>
        </references>
      </pivotArea>
    </format>
    <format dxfId="25075">
      <pivotArea collapsedLevelsAreSubtotals="1" fieldPosition="0">
        <references count="5">
          <reference field="0" count="1" selected="0">
            <x v="39"/>
          </reference>
          <reference field="1" count="1" selected="0">
            <x v="428"/>
          </reference>
          <reference field="2" count="1" selected="0">
            <x v="3"/>
          </reference>
          <reference field="3" count="1" selected="0">
            <x v="3"/>
          </reference>
          <reference field="4" count="1">
            <x v="48"/>
          </reference>
        </references>
      </pivotArea>
    </format>
    <format dxfId="25074">
      <pivotArea dataOnly="0" labelOnly="1" fieldPosition="0">
        <references count="2">
          <reference field="0" count="1" selected="0">
            <x v="39"/>
          </reference>
          <reference field="2" count="1" defaultSubtotal="1">
            <x v="3"/>
          </reference>
        </references>
      </pivotArea>
    </format>
    <format dxfId="25073">
      <pivotArea dataOnly="0" labelOnly="1" fieldPosition="0">
        <references count="3">
          <reference field="0" count="1" selected="0">
            <x v="39"/>
          </reference>
          <reference field="1" count="11">
            <x v="63"/>
            <x v="151"/>
            <x v="152"/>
            <x v="153"/>
            <x v="234"/>
            <x v="310"/>
            <x v="323"/>
            <x v="379"/>
            <x v="424"/>
            <x v="425"/>
            <x v="428"/>
          </reference>
          <reference field="2" count="1" selected="0">
            <x v="3"/>
          </reference>
        </references>
      </pivotArea>
    </format>
    <format dxfId="25072">
      <pivotArea dataOnly="0" labelOnly="1" fieldPosition="0">
        <references count="4">
          <reference field="0" count="1" selected="0">
            <x v="39"/>
          </reference>
          <reference field="1" count="1" selected="0">
            <x v="153"/>
          </reference>
          <reference field="2" count="1" selected="0">
            <x v="3"/>
          </reference>
          <reference field="3" count="1">
            <x v="7"/>
          </reference>
        </references>
      </pivotArea>
    </format>
    <format dxfId="25071">
      <pivotArea dataOnly="0" labelOnly="1" fieldPosition="0">
        <references count="4">
          <reference field="0" count="1" selected="0">
            <x v="39"/>
          </reference>
          <reference field="1" count="1" selected="0">
            <x v="234"/>
          </reference>
          <reference field="2" count="1" selected="0">
            <x v="3"/>
          </reference>
          <reference field="3" count="1">
            <x v="3"/>
          </reference>
        </references>
      </pivotArea>
    </format>
    <format dxfId="25070">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49"/>
          </reference>
        </references>
      </pivotArea>
    </format>
    <format dxfId="25069">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5068">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5067">
      <pivotArea dataOnly="0" labelOnly="1" fieldPosition="0">
        <references count="5">
          <reference field="0" count="1" selected="0">
            <x v="39"/>
          </reference>
          <reference field="1" count="1" selected="0">
            <x v="153"/>
          </reference>
          <reference field="2" count="1" selected="0">
            <x v="3"/>
          </reference>
          <reference field="3" count="1" selected="0">
            <x v="7"/>
          </reference>
          <reference field="4" count="1">
            <x v="9"/>
          </reference>
        </references>
      </pivotArea>
    </format>
    <format dxfId="25066">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5065">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49"/>
          </reference>
        </references>
      </pivotArea>
    </format>
    <format dxfId="25064">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5063">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5062">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5061">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5060">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48"/>
          </reference>
        </references>
      </pivotArea>
    </format>
    <format dxfId="25059">
      <pivotArea collapsedLevelsAreSubtotals="1" fieldPosition="0">
        <references count="5">
          <reference field="0" count="1" selected="0">
            <x v="40"/>
          </reference>
          <reference field="1" count="1" selected="0">
            <x v="0"/>
          </reference>
          <reference field="2" count="1" selected="0">
            <x v="62"/>
          </reference>
          <reference field="3" count="1" selected="0">
            <x v="3"/>
          </reference>
          <reference field="4" count="1">
            <x v="50"/>
          </reference>
        </references>
      </pivotArea>
    </format>
    <format dxfId="25058">
      <pivotArea collapsedLevelsAreSubtotals="1" fieldPosition="0">
        <references count="5">
          <reference field="0" count="1" selected="0">
            <x v="40"/>
          </reference>
          <reference field="1" count="1" selected="0">
            <x v="87"/>
          </reference>
          <reference field="2" count="1" selected="0">
            <x v="62"/>
          </reference>
          <reference field="3" count="1" selected="0">
            <x v="3"/>
          </reference>
          <reference field="4" count="1">
            <x v="48"/>
          </reference>
        </references>
      </pivotArea>
    </format>
    <format dxfId="25057">
      <pivotArea collapsedLevelsAreSubtotals="1" fieldPosition="0">
        <references count="5">
          <reference field="0" count="1" selected="0">
            <x v="40"/>
          </reference>
          <reference field="1" count="1" selected="0">
            <x v="304"/>
          </reference>
          <reference field="2" count="1" selected="0">
            <x v="62"/>
          </reference>
          <reference field="3" count="1" selected="0">
            <x v="3"/>
          </reference>
          <reference field="4" count="1">
            <x v="50"/>
          </reference>
        </references>
      </pivotArea>
    </format>
    <format dxfId="25056">
      <pivotArea dataOnly="0" labelOnly="1" fieldPosition="0">
        <references count="2">
          <reference field="0" count="1" selected="0">
            <x v="40"/>
          </reference>
          <reference field="2" count="1" defaultSubtotal="1">
            <x v="62"/>
          </reference>
        </references>
      </pivotArea>
    </format>
    <format dxfId="25055">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50"/>
          </reference>
        </references>
      </pivotArea>
    </format>
    <format dxfId="25054">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5053">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5052">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5051">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5050">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5049">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5048">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5047">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48"/>
          </reference>
        </references>
      </pivotArea>
    </format>
    <format dxfId="25046">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5045">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5044">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5043">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5042">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5041">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5040">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5039">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5038">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5037">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50"/>
          </reference>
        </references>
      </pivotArea>
    </format>
    <format dxfId="25036">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5035">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5034">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5033">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5032">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5031">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5030">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5029">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5028">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5027">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5026">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5025">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5024">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5023">
      <pivotArea collapsedLevelsAreSubtotals="1" fieldPosition="0">
        <references count="5">
          <reference field="0" count="1" selected="0">
            <x v="41"/>
          </reference>
          <reference field="1" count="1" selected="0">
            <x v="76"/>
          </reference>
          <reference field="2" count="1" selected="0">
            <x v="51"/>
          </reference>
          <reference field="3" count="1" selected="0">
            <x v="3"/>
          </reference>
          <reference field="4" count="1">
            <x v="50"/>
          </reference>
        </references>
      </pivotArea>
    </format>
    <format dxfId="25022">
      <pivotArea collapsedLevelsAreSubtotals="1" fieldPosition="0">
        <references count="5">
          <reference field="0" count="1" selected="0">
            <x v="41"/>
          </reference>
          <reference field="1" count="1" selected="0">
            <x v="339"/>
          </reference>
          <reference field="2" count="1" selected="0">
            <x v="51"/>
          </reference>
          <reference field="3" count="1" selected="0">
            <x v="4"/>
          </reference>
          <reference field="4" count="1">
            <x v="201"/>
          </reference>
        </references>
      </pivotArea>
    </format>
    <format dxfId="25021">
      <pivotArea collapsedLevelsAreSubtotals="1" fieldPosition="0">
        <references count="5">
          <reference field="0" count="1" selected="0">
            <x v="41"/>
          </reference>
          <reference field="1" count="1" selected="0">
            <x v="402"/>
          </reference>
          <reference field="2" count="1" selected="0">
            <x v="51"/>
          </reference>
          <reference field="3" count="1" selected="0">
            <x v="3"/>
          </reference>
          <reference field="4" count="1">
            <x v="54"/>
          </reference>
        </references>
      </pivotArea>
    </format>
    <format dxfId="25020">
      <pivotArea dataOnly="0" labelOnly="1" fieldPosition="0">
        <references count="2">
          <reference field="0" count="1" selected="0">
            <x v="41"/>
          </reference>
          <reference field="2" count="1" defaultSubtotal="1">
            <x v="51"/>
          </reference>
        </references>
      </pivotArea>
    </format>
    <format dxfId="25019">
      <pivotArea dataOnly="0" labelOnly="1" fieldPosition="0">
        <references count="3">
          <reference field="0" count="1" selected="0">
            <x v="41"/>
          </reference>
          <reference field="1" count="9">
            <x v="4"/>
            <x v="76"/>
            <x v="130"/>
            <x v="188"/>
            <x v="224"/>
            <x v="314"/>
            <x v="321"/>
            <x v="339"/>
            <x v="402"/>
          </reference>
          <reference field="2" count="1" selected="0">
            <x v="51"/>
          </reference>
        </references>
      </pivotArea>
    </format>
    <format dxfId="25018">
      <pivotArea dataOnly="0" labelOnly="1" fieldPosition="0">
        <references count="4">
          <reference field="0" count="1" selected="0">
            <x v="41"/>
          </reference>
          <reference field="1" count="1" selected="0">
            <x v="339"/>
          </reference>
          <reference field="2" count="1" selected="0">
            <x v="51"/>
          </reference>
          <reference field="3" count="1">
            <x v="4"/>
          </reference>
        </references>
      </pivotArea>
    </format>
    <format dxfId="25017">
      <pivotArea dataOnly="0" labelOnly="1" fieldPosition="0">
        <references count="4">
          <reference field="0" count="1" selected="0">
            <x v="41"/>
          </reference>
          <reference field="1" count="1" selected="0">
            <x v="402"/>
          </reference>
          <reference field="2" count="1" selected="0">
            <x v="51"/>
          </reference>
          <reference field="3" count="1">
            <x v="3"/>
          </reference>
        </references>
      </pivotArea>
    </format>
    <format dxfId="2501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501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50"/>
          </reference>
        </references>
      </pivotArea>
    </format>
    <format dxfId="2501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501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501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501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501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5009">
      <pivotArea dataOnly="0" labelOnly="1" fieldPosition="0">
        <references count="5">
          <reference field="0" count="1" selected="0">
            <x v="41"/>
          </reference>
          <reference field="1" count="1" selected="0">
            <x v="339"/>
          </reference>
          <reference field="2" count="1" selected="0">
            <x v="51"/>
          </reference>
          <reference field="3" count="1" selected="0">
            <x v="4"/>
          </reference>
          <reference field="4" count="1">
            <x v="201"/>
          </reference>
        </references>
      </pivotArea>
    </format>
    <format dxfId="25008">
      <pivotArea dataOnly="0" labelOnly="1" fieldPosition="0">
        <references count="5">
          <reference field="0" count="1" selected="0">
            <x v="41"/>
          </reference>
          <reference field="1" count="1" selected="0">
            <x v="402"/>
          </reference>
          <reference field="2" count="1" selected="0">
            <x v="51"/>
          </reference>
          <reference field="3" count="1" selected="0">
            <x v="3"/>
          </reference>
          <reference field="4" count="1">
            <x v="54"/>
          </reference>
        </references>
      </pivotArea>
    </format>
    <format dxfId="25007">
      <pivotArea collapsedLevelsAreSubtotals="1" fieldPosition="0">
        <references count="5">
          <reference field="0" count="1" selected="0">
            <x v="42"/>
          </reference>
          <reference field="1" count="1" selected="0">
            <x v="19"/>
          </reference>
          <reference field="2" count="1" selected="0">
            <x v="28"/>
          </reference>
          <reference field="3" count="1" selected="0">
            <x v="3"/>
          </reference>
          <reference field="4" count="1">
            <x v="48"/>
          </reference>
        </references>
      </pivotArea>
    </format>
    <format dxfId="25006">
      <pivotArea collapsedLevelsAreSubtotals="1" fieldPosition="0">
        <references count="5">
          <reference field="0" count="1" selected="0">
            <x v="42"/>
          </reference>
          <reference field="1" count="1" selected="0">
            <x v="120"/>
          </reference>
          <reference field="2" count="1" selected="0">
            <x v="28"/>
          </reference>
          <reference field="3" count="1" selected="0">
            <x v="3"/>
          </reference>
          <reference field="4" count="1">
            <x v="49"/>
          </reference>
        </references>
      </pivotArea>
    </format>
    <format dxfId="25005">
      <pivotArea collapsedLevelsAreSubtotals="1" fieldPosition="0">
        <references count="5">
          <reference field="0" count="1" selected="0">
            <x v="42"/>
          </reference>
          <reference field="1" count="1" selected="0">
            <x v="138"/>
          </reference>
          <reference field="2" count="1" selected="0">
            <x v="28"/>
          </reference>
          <reference field="3" count="1" selected="0">
            <x v="4"/>
          </reference>
          <reference field="4" count="1">
            <x v="55"/>
          </reference>
        </references>
      </pivotArea>
    </format>
    <format dxfId="25004">
      <pivotArea collapsedLevelsAreSubtotals="1" fieldPosition="0">
        <references count="5">
          <reference field="0" count="1" selected="0">
            <x v="42"/>
          </reference>
          <reference field="1" count="1" selected="0">
            <x v="149"/>
          </reference>
          <reference field="2" count="1" selected="0">
            <x v="28"/>
          </reference>
          <reference field="3" count="1" selected="0">
            <x v="3"/>
          </reference>
          <reference field="4" count="1">
            <x v="50"/>
          </reference>
        </references>
      </pivotArea>
    </format>
    <format dxfId="25003">
      <pivotArea collapsedLevelsAreSubtotals="1" fieldPosition="0">
        <references count="5">
          <reference field="0" count="1" selected="0">
            <x v="42"/>
          </reference>
          <reference field="1" count="1" selected="0">
            <x v="232"/>
          </reference>
          <reference field="2" count="1" selected="0">
            <x v="28"/>
          </reference>
          <reference field="3" count="1" selected="0">
            <x v="3"/>
          </reference>
          <reference field="4" count="1">
            <x v="46"/>
          </reference>
        </references>
      </pivotArea>
    </format>
    <format dxfId="25002">
      <pivotArea collapsedLevelsAreSubtotals="1" fieldPosition="0">
        <references count="5">
          <reference field="0" count="1" selected="0">
            <x v="42"/>
          </reference>
          <reference field="1" count="1" selected="0">
            <x v="270"/>
          </reference>
          <reference field="2" count="1" selected="0">
            <x v="28"/>
          </reference>
          <reference field="3" count="1" selected="0">
            <x v="3"/>
          </reference>
          <reference field="4" count="1">
            <x v="48"/>
          </reference>
        </references>
      </pivotArea>
    </format>
    <format dxfId="25001">
      <pivotArea collapsedLevelsAreSubtotals="1" fieldPosition="0">
        <references count="5">
          <reference field="0" count="1" selected="0">
            <x v="42"/>
          </reference>
          <reference field="1" count="1" selected="0">
            <x v="316"/>
          </reference>
          <reference field="2" count="1" selected="0">
            <x v="28"/>
          </reference>
          <reference field="3" count="1" selected="0">
            <x v="3"/>
          </reference>
          <reference field="4" count="1">
            <x v="48"/>
          </reference>
        </references>
      </pivotArea>
    </format>
    <format dxfId="25000">
      <pivotArea collapsedLevelsAreSubtotals="1" fieldPosition="0">
        <references count="5">
          <reference field="0" count="1" selected="0">
            <x v="42"/>
          </reference>
          <reference field="1" count="1" selected="0">
            <x v="328"/>
          </reference>
          <reference field="2" count="1" selected="0">
            <x v="28"/>
          </reference>
          <reference field="3" count="1" selected="0">
            <x v="3"/>
          </reference>
          <reference field="4" count="1">
            <x v="48"/>
          </reference>
        </references>
      </pivotArea>
    </format>
    <format dxfId="24999">
      <pivotArea collapsedLevelsAreSubtotals="1" fieldPosition="0">
        <references count="5">
          <reference field="0" count="1" selected="0">
            <x v="42"/>
          </reference>
          <reference field="1" count="1" selected="0">
            <x v="384"/>
          </reference>
          <reference field="2" count="1" selected="0">
            <x v="28"/>
          </reference>
          <reference field="3" count="1" selected="0">
            <x v="3"/>
          </reference>
          <reference field="4" count="1">
            <x v="49"/>
          </reference>
        </references>
      </pivotArea>
    </format>
    <format dxfId="24998">
      <pivotArea dataOnly="0" labelOnly="1" fieldPosition="0">
        <references count="2">
          <reference field="0" count="1" selected="0">
            <x v="42"/>
          </reference>
          <reference field="2" count="1" defaultSubtotal="1">
            <x v="28"/>
          </reference>
        </references>
      </pivotArea>
    </format>
    <format dxfId="24997">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4996">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4995">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48"/>
          </reference>
        </references>
      </pivotArea>
    </format>
    <format dxfId="24994">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4993">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4992">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4991">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49"/>
          </reference>
        </references>
      </pivotArea>
    </format>
    <format dxfId="24990">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4989">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55"/>
          </reference>
        </references>
      </pivotArea>
    </format>
    <format dxfId="24988">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50"/>
          </reference>
        </references>
      </pivotArea>
    </format>
    <format dxfId="24987">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4986">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46"/>
          </reference>
        </references>
      </pivotArea>
    </format>
    <format dxfId="24985">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4984">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4983">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4982">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48"/>
          </reference>
        </references>
      </pivotArea>
    </format>
    <format dxfId="24981">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4980">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4979">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48"/>
          </reference>
        </references>
      </pivotArea>
    </format>
    <format dxfId="24978">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48"/>
          </reference>
        </references>
      </pivotArea>
    </format>
    <format dxfId="24977">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4976">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4975">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49"/>
          </reference>
        </references>
      </pivotArea>
    </format>
    <format dxfId="24974">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4973">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4972">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4971">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4970">
      <pivotArea collapsedLevelsAreSubtotals="1" fieldPosition="0">
        <references count="5">
          <reference field="0" count="1" selected="0">
            <x v="43"/>
          </reference>
          <reference field="1" count="1" selected="0">
            <x v="404"/>
          </reference>
          <reference field="2" count="1" selected="0">
            <x v="53"/>
          </reference>
          <reference field="3" count="1" selected="0">
            <x v="3"/>
          </reference>
          <reference field="4" count="1">
            <x v="46"/>
          </reference>
        </references>
      </pivotArea>
    </format>
    <format dxfId="24969">
      <pivotArea collapsedLevelsAreSubtotals="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24968">
      <pivotArea dataOnly="0" labelOnly="1" fieldPosition="0">
        <references count="2">
          <reference field="0" count="1" selected="0">
            <x v="43"/>
          </reference>
          <reference field="2" count="1" defaultSubtotal="1">
            <x v="53"/>
          </reference>
        </references>
      </pivotArea>
    </format>
    <format dxfId="24967">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4966">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4965">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4964">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4963">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4962">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4961">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4960">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4959">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4958">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495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6"/>
          </reference>
        </references>
      </pivotArea>
    </format>
    <format dxfId="2495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495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495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24953">
      <pivotArea collapsedLevelsAreSubtotals="1" fieldPosition="0">
        <references count="5">
          <reference field="0" count="1" selected="0">
            <x v="44"/>
          </reference>
          <reference field="1" count="1" selected="0">
            <x v="121"/>
          </reference>
          <reference field="2" count="1" selected="0">
            <x v="7"/>
          </reference>
          <reference field="3" count="1" selected="0">
            <x v="3"/>
          </reference>
          <reference field="4" count="1">
            <x v="50"/>
          </reference>
        </references>
      </pivotArea>
    </format>
    <format dxfId="24952">
      <pivotArea collapsedLevelsAreSubtotals="1" fieldPosition="0">
        <references count="5">
          <reference field="0" count="1" selected="0">
            <x v="44"/>
          </reference>
          <reference field="1" count="1" selected="0">
            <x v="145"/>
          </reference>
          <reference field="2" count="1" selected="0">
            <x v="7"/>
          </reference>
          <reference field="3" count="1" selected="0">
            <x v="3"/>
          </reference>
          <reference field="4" count="1">
            <x v="50"/>
          </reference>
        </references>
      </pivotArea>
    </format>
    <format dxfId="24951">
      <pivotArea collapsedLevelsAreSubtotals="1" fieldPosition="0">
        <references count="5">
          <reference field="0" count="1" selected="0">
            <x v="44"/>
          </reference>
          <reference field="1" count="1" selected="0">
            <x v="166"/>
          </reference>
          <reference field="2" count="1" selected="0">
            <x v="7"/>
          </reference>
          <reference field="3" count="1" selected="0">
            <x v="3"/>
          </reference>
          <reference field="4" count="1">
            <x v="49"/>
          </reference>
        </references>
      </pivotArea>
    </format>
    <format dxfId="24950">
      <pivotArea collapsedLevelsAreSubtotals="1" fieldPosition="0">
        <references count="5">
          <reference field="0" count="1" selected="0">
            <x v="44"/>
          </reference>
          <reference field="1" count="1" selected="0">
            <x v="167"/>
          </reference>
          <reference field="2" count="1" selected="0">
            <x v="7"/>
          </reference>
          <reference field="3" count="1" selected="0">
            <x v="3"/>
          </reference>
          <reference field="4" count="1">
            <x v="49"/>
          </reference>
        </references>
      </pivotArea>
    </format>
    <format dxfId="24949">
      <pivotArea collapsedLevelsAreSubtotals="1" fieldPosition="0">
        <references count="5">
          <reference field="0" count="1" selected="0">
            <x v="44"/>
          </reference>
          <reference field="1" count="1" selected="0">
            <x v="429"/>
          </reference>
          <reference field="2" count="1" selected="0">
            <x v="7"/>
          </reference>
          <reference field="3" count="1" selected="0">
            <x v="3"/>
          </reference>
          <reference field="4" count="1">
            <x v="50"/>
          </reference>
        </references>
      </pivotArea>
    </format>
    <format dxfId="24948">
      <pivotArea dataOnly="0" labelOnly="1" fieldPosition="0">
        <references count="2">
          <reference field="0" count="1" selected="0">
            <x v="44"/>
          </reference>
          <reference field="2" count="1" defaultSubtotal="1">
            <x v="7"/>
          </reference>
        </references>
      </pivotArea>
    </format>
    <format dxfId="24947">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4946">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4945">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4944">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4943">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50"/>
          </reference>
        </references>
      </pivotArea>
    </format>
    <format dxfId="24942">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50"/>
          </reference>
        </references>
      </pivotArea>
    </format>
    <format dxfId="24941">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49"/>
          </reference>
        </references>
      </pivotArea>
    </format>
    <format dxfId="24940">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49"/>
          </reference>
        </references>
      </pivotArea>
    </format>
    <format dxfId="24939">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4938">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4937">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4936">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4935">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50"/>
          </reference>
        </references>
      </pivotArea>
    </format>
    <format dxfId="24934">
      <pivotArea collapsedLevelsAreSubtotals="1" fieldPosition="0">
        <references count="5">
          <reference field="0" count="1" selected="0">
            <x v="45"/>
          </reference>
          <reference field="1" count="1" selected="0">
            <x v="16"/>
          </reference>
          <reference field="2" count="1" selected="0">
            <x v="29"/>
          </reference>
          <reference field="3" count="1" selected="0">
            <x v="0"/>
          </reference>
          <reference field="4" count="1">
            <x v="91"/>
          </reference>
        </references>
      </pivotArea>
    </format>
    <format dxfId="24933">
      <pivotArea dataOnly="0" labelOnly="1" fieldPosition="0">
        <references count="2">
          <reference field="0" count="1" selected="0">
            <x v="45"/>
          </reference>
          <reference field="2" count="1" defaultSubtotal="1">
            <x v="29"/>
          </reference>
        </references>
      </pivotArea>
    </format>
    <format dxfId="24932">
      <pivotArea dataOnly="0" labelOnly="1" fieldPosition="0">
        <references count="3">
          <reference field="0" count="1" selected="0">
            <x v="45"/>
          </reference>
          <reference field="1" count="9">
            <x v="13"/>
            <x v="14"/>
            <x v="16"/>
            <x v="84"/>
            <x v="133"/>
            <x v="181"/>
            <x v="210"/>
            <x v="291"/>
            <x v="312"/>
          </reference>
          <reference field="2" count="1" selected="0">
            <x v="29"/>
          </reference>
        </references>
      </pivotArea>
    </format>
    <format dxfId="24931">
      <pivotArea dataOnly="0" labelOnly="1" fieldPosition="0">
        <references count="4">
          <reference field="0" count="1" selected="0">
            <x v="45"/>
          </reference>
          <reference field="1" count="1" selected="0">
            <x v="16"/>
          </reference>
          <reference field="2" count="1" selected="0">
            <x v="29"/>
          </reference>
          <reference field="3" count="1">
            <x v="0"/>
          </reference>
        </references>
      </pivotArea>
    </format>
    <format dxfId="24930">
      <pivotArea dataOnly="0" labelOnly="1" fieldPosition="0">
        <references count="4">
          <reference field="0" count="1" selected="0">
            <x v="45"/>
          </reference>
          <reference field="1" count="1" selected="0">
            <x v="84"/>
          </reference>
          <reference field="2" count="1" selected="0">
            <x v="29"/>
          </reference>
          <reference field="3" count="1">
            <x v="3"/>
          </reference>
        </references>
      </pivotArea>
    </format>
    <format dxfId="24929">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4928">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4927">
      <pivotArea dataOnly="0" labelOnly="1" fieldPosition="0">
        <references count="5">
          <reference field="0" count="1" selected="0">
            <x v="45"/>
          </reference>
          <reference field="1" count="1" selected="0">
            <x v="16"/>
          </reference>
          <reference field="2" count="1" selected="0">
            <x v="29"/>
          </reference>
          <reference field="3" count="1" selected="0">
            <x v="0"/>
          </reference>
          <reference field="4" count="1">
            <x v="91"/>
          </reference>
        </references>
      </pivotArea>
    </format>
    <format dxfId="24926">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4925">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4924">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4923">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4922">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4921">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4920">
      <pivotArea collapsedLevelsAreSubtotals="1" fieldPosition="0">
        <references count="5">
          <reference field="0" count="1" selected="0">
            <x v="46"/>
          </reference>
          <reference field="1" count="1" selected="0">
            <x v="23"/>
          </reference>
          <reference field="2" count="1" selected="0">
            <x v="25"/>
          </reference>
          <reference field="3" count="1" selected="0">
            <x v="3"/>
          </reference>
          <reference field="4" count="1">
            <x v="49"/>
          </reference>
        </references>
      </pivotArea>
    </format>
    <format dxfId="24919">
      <pivotArea collapsedLevelsAreSubtotals="1" fieldPosition="0">
        <references count="5">
          <reference field="0" count="1" selected="0">
            <x v="46"/>
          </reference>
          <reference field="1" count="1" selected="0">
            <x v="173"/>
          </reference>
          <reference field="2" count="1" selected="0">
            <x v="25"/>
          </reference>
          <reference field="3" count="1" selected="0">
            <x v="3"/>
          </reference>
          <reference field="4" count="1">
            <x v="49"/>
          </reference>
        </references>
      </pivotArea>
    </format>
    <format dxfId="24918">
      <pivotArea collapsedLevelsAreSubtotals="1" fieldPosition="0">
        <references count="5">
          <reference field="0" count="1" selected="0">
            <x v="46"/>
          </reference>
          <reference field="1" count="1" selected="0">
            <x v="249"/>
          </reference>
          <reference field="2" count="1" selected="0">
            <x v="25"/>
          </reference>
          <reference field="3" count="1" selected="0">
            <x v="3"/>
          </reference>
          <reference field="4" count="1">
            <x v="48"/>
          </reference>
        </references>
      </pivotArea>
    </format>
    <format dxfId="24917">
      <pivotArea collapsedLevelsAreSubtotals="1" fieldPosition="0">
        <references count="5">
          <reference field="0" count="1" selected="0">
            <x v="46"/>
          </reference>
          <reference field="1" count="1" selected="0">
            <x v="250"/>
          </reference>
          <reference field="2" count="1" selected="0">
            <x v="25"/>
          </reference>
          <reference field="3" count="1" selected="0">
            <x v="3"/>
          </reference>
          <reference field="4" count="1">
            <x v="48"/>
          </reference>
        </references>
      </pivotArea>
    </format>
    <format dxfId="24916">
      <pivotArea collapsedLevelsAreSubtotals="1" fieldPosition="0">
        <references count="5">
          <reference field="0" count="1" selected="0">
            <x v="46"/>
          </reference>
          <reference field="1" count="1" selected="0">
            <x v="251"/>
          </reference>
          <reference field="2" count="1" selected="0">
            <x v="25"/>
          </reference>
          <reference field="3" count="1" selected="0">
            <x v="3"/>
          </reference>
          <reference field="4" count="1">
            <x v="48"/>
          </reference>
        </references>
      </pivotArea>
    </format>
    <format dxfId="24915">
      <pivotArea collapsedLevelsAreSubtotals="1" fieldPosition="0">
        <references count="5">
          <reference field="0" count="1" selected="0">
            <x v="46"/>
          </reference>
          <reference field="1" count="1" selected="0">
            <x v="252"/>
          </reference>
          <reference field="2" count="1" selected="0">
            <x v="25"/>
          </reference>
          <reference field="3" count="1" selected="0">
            <x v="3"/>
          </reference>
          <reference field="4" count="1">
            <x v="48"/>
          </reference>
        </references>
      </pivotArea>
    </format>
    <format dxfId="24914">
      <pivotArea collapsedLevelsAreSubtotals="1" fieldPosition="0">
        <references count="5">
          <reference field="0" count="1" selected="0">
            <x v="46"/>
          </reference>
          <reference field="1" count="1" selected="0">
            <x v="298"/>
          </reference>
          <reference field="2" count="1" selected="0">
            <x v="25"/>
          </reference>
          <reference field="3" count="1" selected="0">
            <x v="0"/>
          </reference>
          <reference field="4" count="1">
            <x v="36"/>
          </reference>
        </references>
      </pivotArea>
    </format>
    <format dxfId="24913">
      <pivotArea collapsedLevelsAreSubtotals="1" fieldPosition="0">
        <references count="5">
          <reference field="0" count="1" selected="0">
            <x v="46"/>
          </reference>
          <reference field="1" count="1" selected="0">
            <x v="329"/>
          </reference>
          <reference field="2" count="1" selected="0">
            <x v="25"/>
          </reference>
          <reference field="3" count="1" selected="0">
            <x v="3"/>
          </reference>
          <reference field="4" count="1">
            <x v="50"/>
          </reference>
        </references>
      </pivotArea>
    </format>
    <format dxfId="24912">
      <pivotArea collapsedLevelsAreSubtotals="1" fieldPosition="0">
        <references count="5">
          <reference field="0" count="1" selected="0">
            <x v="46"/>
          </reference>
          <reference field="1" count="1" selected="0">
            <x v="433"/>
          </reference>
          <reference field="2" count="1" selected="0">
            <x v="25"/>
          </reference>
          <reference field="3" count="1" selected="0">
            <x v="3"/>
          </reference>
          <reference field="4" count="1">
            <x v="50"/>
          </reference>
        </references>
      </pivotArea>
    </format>
    <format dxfId="24911">
      <pivotArea collapsedLevelsAreSubtotals="1" fieldPosition="0">
        <references count="5">
          <reference field="0" count="1" selected="0">
            <x v="46"/>
          </reference>
          <reference field="1" count="1" selected="0">
            <x v="434"/>
          </reference>
          <reference field="2" count="1" selected="0">
            <x v="25"/>
          </reference>
          <reference field="3" count="1" selected="0">
            <x v="3"/>
          </reference>
          <reference field="4" count="1">
            <x v="48"/>
          </reference>
        </references>
      </pivotArea>
    </format>
    <format dxfId="24910">
      <pivotArea dataOnly="0" labelOnly="1" fieldPosition="0">
        <references count="2">
          <reference field="0" count="1" selected="0">
            <x v="46"/>
          </reference>
          <reference field="2" count="1" defaultSubtotal="1">
            <x v="25"/>
          </reference>
        </references>
      </pivotArea>
    </format>
    <format dxfId="24909">
      <pivotArea dataOnly="0" labelOnly="1" fieldPosition="0">
        <references count="3">
          <reference field="0" count="1" selected="0">
            <x v="46"/>
          </reference>
          <reference field="1" count="20">
            <x v="21"/>
            <x v="23"/>
            <x v="35"/>
            <x v="150"/>
            <x v="173"/>
            <x v="186"/>
            <x v="203"/>
            <x v="219"/>
            <x v="241"/>
            <x v="249"/>
            <x v="250"/>
            <x v="251"/>
            <x v="252"/>
            <x v="298"/>
            <x v="329"/>
            <x v="362"/>
            <x v="393"/>
            <x v="398"/>
            <x v="433"/>
            <x v="434"/>
          </reference>
          <reference field="2" count="1" selected="0">
            <x v="25"/>
          </reference>
        </references>
      </pivotArea>
    </format>
    <format dxfId="24908">
      <pivotArea dataOnly="0" labelOnly="1" fieldPosition="0">
        <references count="4">
          <reference field="0" count="1" selected="0">
            <x v="46"/>
          </reference>
          <reference field="1" count="1" selected="0">
            <x v="298"/>
          </reference>
          <reference field="2" count="1" selected="0">
            <x v="25"/>
          </reference>
          <reference field="3" count="1">
            <x v="0"/>
          </reference>
        </references>
      </pivotArea>
    </format>
    <format dxfId="24907">
      <pivotArea dataOnly="0" labelOnly="1" fieldPosition="0">
        <references count="4">
          <reference field="0" count="1" selected="0">
            <x v="46"/>
          </reference>
          <reference field="1" count="1" selected="0">
            <x v="329"/>
          </reference>
          <reference field="2" count="1" selected="0">
            <x v="25"/>
          </reference>
          <reference field="3" count="1">
            <x v="3"/>
          </reference>
        </references>
      </pivotArea>
    </format>
    <format dxfId="24906">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4905">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49"/>
          </reference>
        </references>
      </pivotArea>
    </format>
    <format dxfId="24904">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4903">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4902">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49"/>
          </reference>
        </references>
      </pivotArea>
    </format>
    <format dxfId="24901">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4900">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4899">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4898">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4897">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48"/>
          </reference>
        </references>
      </pivotArea>
    </format>
    <format dxfId="24896">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48"/>
          </reference>
        </references>
      </pivotArea>
    </format>
    <format dxfId="24895">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48"/>
          </reference>
        </references>
      </pivotArea>
    </format>
    <format dxfId="24894">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48"/>
          </reference>
        </references>
      </pivotArea>
    </format>
    <format dxfId="24893">
      <pivotArea dataOnly="0" labelOnly="1" fieldPosition="0">
        <references count="5">
          <reference field="0" count="1" selected="0">
            <x v="46"/>
          </reference>
          <reference field="1" count="1" selected="0">
            <x v="298"/>
          </reference>
          <reference field="2" count="1" selected="0">
            <x v="25"/>
          </reference>
          <reference field="3" count="1" selected="0">
            <x v="0"/>
          </reference>
          <reference field="4" count="1">
            <x v="36"/>
          </reference>
        </references>
      </pivotArea>
    </format>
    <format dxfId="24892">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50"/>
          </reference>
        </references>
      </pivotArea>
    </format>
    <format dxfId="24891">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4890">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4889">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4888">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50"/>
          </reference>
        </references>
      </pivotArea>
    </format>
    <format dxfId="24887">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48"/>
          </reference>
        </references>
      </pivotArea>
    </format>
    <format dxfId="24886">
      <pivotArea collapsedLevelsAreSubtotals="1" fieldPosition="0">
        <references count="5">
          <reference field="0" count="1" selected="0">
            <x v="47"/>
          </reference>
          <reference field="1" count="1" selected="0">
            <x v="52"/>
          </reference>
          <reference field="2" count="1" selected="0">
            <x v="24"/>
          </reference>
          <reference field="3" count="1" selected="0">
            <x v="3"/>
          </reference>
          <reference field="4" count="1">
            <x v="49"/>
          </reference>
        </references>
      </pivotArea>
    </format>
    <format dxfId="24885">
      <pivotArea collapsedLevelsAreSubtotals="1" fieldPosition="0">
        <references count="5">
          <reference field="0" count="1" selected="0">
            <x v="47"/>
          </reference>
          <reference field="1" count="1" selected="0">
            <x v="189"/>
          </reference>
          <reference field="2" count="1" selected="0">
            <x v="24"/>
          </reference>
          <reference field="3" count="1" selected="0">
            <x v="3"/>
          </reference>
          <reference field="4" count="1">
            <x v="7"/>
          </reference>
        </references>
      </pivotArea>
    </format>
    <format dxfId="24884">
      <pivotArea collapsedLevelsAreSubtotals="1" fieldPosition="0">
        <references count="5">
          <reference field="0" count="1" selected="0">
            <x v="47"/>
          </reference>
          <reference field="1" count="1" selected="0">
            <x v="253"/>
          </reference>
          <reference field="2" count="1" selected="0">
            <x v="24"/>
          </reference>
          <reference field="3" count="1" selected="0">
            <x v="3"/>
          </reference>
          <reference field="4" count="1">
            <x v="48"/>
          </reference>
        </references>
      </pivotArea>
    </format>
    <format dxfId="24883">
      <pivotArea collapsedLevelsAreSubtotals="1" fieldPosition="0">
        <references count="5">
          <reference field="0" count="1" selected="0">
            <x v="47"/>
          </reference>
          <reference field="1" count="1" selected="0">
            <x v="385"/>
          </reference>
          <reference field="2" count="1" selected="0">
            <x v="24"/>
          </reference>
          <reference field="3" count="1" selected="0">
            <x v="0"/>
          </reference>
          <reference field="4" count="1">
            <x v="30"/>
          </reference>
        </references>
      </pivotArea>
    </format>
    <format dxfId="24882">
      <pivotArea collapsedLevelsAreSubtotals="1" fieldPosition="0">
        <references count="5">
          <reference field="0" count="1" selected="0">
            <x v="47"/>
          </reference>
          <reference field="1" count="1" selected="0">
            <x v="411"/>
          </reference>
          <reference field="2" count="1" selected="0">
            <x v="24"/>
          </reference>
          <reference field="3" count="1" selected="0">
            <x v="3"/>
          </reference>
          <reference field="4" count="1">
            <x v="48"/>
          </reference>
        </references>
      </pivotArea>
    </format>
    <format dxfId="24881">
      <pivotArea dataOnly="0" labelOnly="1" fieldPosition="0">
        <references count="2">
          <reference field="0" count="1" selected="0">
            <x v="47"/>
          </reference>
          <reference field="2" count="1" defaultSubtotal="1">
            <x v="24"/>
          </reference>
        </references>
      </pivotArea>
    </format>
    <format dxfId="24880">
      <pivotArea dataOnly="0" labelOnly="1" fieldPosition="0">
        <references count="3">
          <reference field="0" count="1" selected="0">
            <x v="47"/>
          </reference>
          <reference field="1" count="12">
            <x v="52"/>
            <x v="97"/>
            <x v="101"/>
            <x v="189"/>
            <x v="190"/>
            <x v="253"/>
            <x v="263"/>
            <x v="307"/>
            <x v="368"/>
            <x v="385"/>
            <x v="411"/>
            <x v="445"/>
          </reference>
          <reference field="2" count="1" selected="0">
            <x v="24"/>
          </reference>
        </references>
      </pivotArea>
    </format>
    <format dxfId="24879">
      <pivotArea dataOnly="0" labelOnly="1" fieldPosition="0">
        <references count="4">
          <reference field="0" count="1" selected="0">
            <x v="47"/>
          </reference>
          <reference field="1" count="1" selected="0">
            <x v="52"/>
          </reference>
          <reference field="2" count="1" selected="0">
            <x v="24"/>
          </reference>
          <reference field="3" count="1">
            <x v="3"/>
          </reference>
        </references>
      </pivotArea>
    </format>
    <format dxfId="24878">
      <pivotArea dataOnly="0" labelOnly="1" fieldPosition="0">
        <references count="4">
          <reference field="0" count="1" selected="0">
            <x v="47"/>
          </reference>
          <reference field="1" count="1" selected="0">
            <x v="385"/>
          </reference>
          <reference field="2" count="1" selected="0">
            <x v="24"/>
          </reference>
          <reference field="3" count="1">
            <x v="0"/>
          </reference>
        </references>
      </pivotArea>
    </format>
    <format dxfId="24877">
      <pivotArea dataOnly="0" labelOnly="1" fieldPosition="0">
        <references count="5">
          <reference field="0" count="1" selected="0">
            <x v="47"/>
          </reference>
          <reference field="1" count="1" selected="0">
            <x v="52"/>
          </reference>
          <reference field="2" count="1" selected="0">
            <x v="24"/>
          </reference>
          <reference field="3" count="1" selected="0">
            <x v="3"/>
          </reference>
          <reference field="4" count="1">
            <x v="49"/>
          </reference>
        </references>
      </pivotArea>
    </format>
    <format dxfId="24876">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4875">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4874">
      <pivotArea dataOnly="0" labelOnly="1" fieldPosition="0">
        <references count="5">
          <reference field="0" count="1" selected="0">
            <x v="47"/>
          </reference>
          <reference field="1" count="1" selected="0">
            <x v="189"/>
          </reference>
          <reference field="2" count="1" selected="0">
            <x v="24"/>
          </reference>
          <reference field="3" count="1" selected="0">
            <x v="3"/>
          </reference>
          <reference field="4" count="1">
            <x v="7"/>
          </reference>
        </references>
      </pivotArea>
    </format>
    <format dxfId="2487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487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48"/>
          </reference>
        </references>
      </pivotArea>
    </format>
    <format dxfId="2487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487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486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4868">
      <pivotArea dataOnly="0" labelOnly="1" fieldPosition="0">
        <references count="5">
          <reference field="0" count="1" selected="0">
            <x v="47"/>
          </reference>
          <reference field="1" count="1" selected="0">
            <x v="385"/>
          </reference>
          <reference field="2" count="1" selected="0">
            <x v="24"/>
          </reference>
          <reference field="3" count="1" selected="0">
            <x v="0"/>
          </reference>
          <reference field="4" count="1">
            <x v="30"/>
          </reference>
        </references>
      </pivotArea>
    </format>
    <format dxfId="2486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48"/>
          </reference>
        </references>
      </pivotArea>
    </format>
    <format dxfId="2486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4865">
      <pivotArea dataOnly="0" labelOnly="1" fieldPosition="0">
        <references count="2">
          <reference field="0" count="1" selected="0">
            <x v="48"/>
          </reference>
          <reference field="2" count="1" defaultSubtotal="1">
            <x v="12"/>
          </reference>
        </references>
      </pivotArea>
    </format>
    <format dxfId="2486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486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486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4861">
      <pivotArea collapsedLevelsAreSubtotals="1" fieldPosition="0">
        <references count="5">
          <reference field="0" count="1" selected="0">
            <x v="49"/>
          </reference>
          <reference field="1" count="1" selected="0">
            <x v="118"/>
          </reference>
          <reference field="2" count="1" selected="0">
            <x v="37"/>
          </reference>
          <reference field="3" count="1" selected="0">
            <x v="1"/>
          </reference>
          <reference field="4" count="1">
            <x v="24"/>
          </reference>
        </references>
      </pivotArea>
    </format>
    <format dxfId="24860">
      <pivotArea collapsedLevelsAreSubtotals="1" fieldPosition="0">
        <references count="5">
          <reference field="0" count="1" selected="0">
            <x v="49"/>
          </reference>
          <reference field="1" count="1" selected="0">
            <x v="184"/>
          </reference>
          <reference field="2" count="1" selected="0">
            <x v="37"/>
          </reference>
          <reference field="3" count="1" selected="0">
            <x v="3"/>
          </reference>
          <reference field="4" count="1">
            <x v="39"/>
          </reference>
        </references>
      </pivotArea>
    </format>
    <format dxfId="24859">
      <pivotArea collapsedLevelsAreSubtotals="1" fieldPosition="0">
        <references count="5">
          <reference field="0" count="1" selected="0">
            <x v="49"/>
          </reference>
          <reference field="1" count="1" selected="0">
            <x v="319"/>
          </reference>
          <reference field="2" count="1" selected="0">
            <x v="37"/>
          </reference>
          <reference field="3" count="1" selected="0">
            <x v="3"/>
          </reference>
          <reference field="4" count="1">
            <x v="47"/>
          </reference>
        </references>
      </pivotArea>
    </format>
    <format dxfId="24858">
      <pivotArea collapsedLevelsAreSubtotals="1" fieldPosition="0">
        <references count="5">
          <reference field="0" count="1" selected="0">
            <x v="49"/>
          </reference>
          <reference field="1" count="1" selected="0">
            <x v="356"/>
          </reference>
          <reference field="2" count="1" selected="0">
            <x v="37"/>
          </reference>
          <reference field="3" count="1" selected="0">
            <x v="0"/>
          </reference>
          <reference field="4" count="1">
            <x v="48"/>
          </reference>
        </references>
      </pivotArea>
    </format>
    <format dxfId="24857">
      <pivotArea dataOnly="0" labelOnly="1" fieldPosition="0">
        <references count="2">
          <reference field="0" count="1" selected="0">
            <x v="49"/>
          </reference>
          <reference field="2" count="1" defaultSubtotal="1">
            <x v="37"/>
          </reference>
        </references>
      </pivotArea>
    </format>
    <format dxfId="24856">
      <pivotArea dataOnly="0" labelOnly="1" fieldPosition="0">
        <references count="3">
          <reference field="0" count="1" selected="0">
            <x v="49"/>
          </reference>
          <reference field="1" count="9">
            <x v="37"/>
            <x v="85"/>
            <x v="118"/>
            <x v="184"/>
            <x v="234"/>
            <x v="319"/>
            <x v="356"/>
            <x v="358"/>
            <x v="359"/>
          </reference>
          <reference field="2" count="1" selected="0">
            <x v="37"/>
          </reference>
        </references>
      </pivotArea>
    </format>
    <format dxfId="24855">
      <pivotArea dataOnly="0" labelOnly="1" fieldPosition="0">
        <references count="4">
          <reference field="0" count="1" selected="0">
            <x v="49"/>
          </reference>
          <reference field="1" count="1" selected="0">
            <x v="118"/>
          </reference>
          <reference field="2" count="1" selected="0">
            <x v="37"/>
          </reference>
          <reference field="3" count="1">
            <x v="1"/>
          </reference>
        </references>
      </pivotArea>
    </format>
    <format dxfId="24854">
      <pivotArea dataOnly="0" labelOnly="1" fieldPosition="0">
        <references count="4">
          <reference field="0" count="1" selected="0">
            <x v="49"/>
          </reference>
          <reference field="1" count="1" selected="0">
            <x v="184"/>
          </reference>
          <reference field="2" count="1" selected="0">
            <x v="37"/>
          </reference>
          <reference field="3" count="1">
            <x v="3"/>
          </reference>
        </references>
      </pivotArea>
    </format>
    <format dxfId="24853">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4852">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4851">
      <pivotArea dataOnly="0" labelOnly="1" fieldPosition="0">
        <references count="5">
          <reference field="0" count="1" selected="0">
            <x v="49"/>
          </reference>
          <reference field="1" count="1" selected="0">
            <x v="118"/>
          </reference>
          <reference field="2" count="1" selected="0">
            <x v="37"/>
          </reference>
          <reference field="3" count="1" selected="0">
            <x v="1"/>
          </reference>
          <reference field="4" count="1">
            <x v="24"/>
          </reference>
        </references>
      </pivotArea>
    </format>
    <format dxfId="24850">
      <pivotArea dataOnly="0" labelOnly="1" fieldPosition="0">
        <references count="5">
          <reference field="0" count="1" selected="0">
            <x v="49"/>
          </reference>
          <reference field="1" count="1" selected="0">
            <x v="184"/>
          </reference>
          <reference field="2" count="1" selected="0">
            <x v="37"/>
          </reference>
          <reference field="3" count="1" selected="0">
            <x v="3"/>
          </reference>
          <reference field="4" count="1">
            <x v="39"/>
          </reference>
        </references>
      </pivotArea>
    </format>
    <format dxfId="2484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484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47"/>
          </reference>
        </references>
      </pivotArea>
    </format>
    <format dxfId="2484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48"/>
          </reference>
        </references>
      </pivotArea>
    </format>
    <format dxfId="2484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484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4844">
      <pivotArea collapsedLevelsAreSubtotals="1" fieldPosition="0">
        <references count="5">
          <reference field="0" count="1" selected="0">
            <x v="50"/>
          </reference>
          <reference field="1" count="1" selected="0">
            <x v="276"/>
          </reference>
          <reference field="2" count="1" selected="0">
            <x v="32"/>
          </reference>
          <reference field="3" count="1" selected="0">
            <x v="7"/>
          </reference>
          <reference field="4" count="1">
            <x v="18"/>
          </reference>
        </references>
      </pivotArea>
    </format>
    <format dxfId="24843">
      <pivotArea dataOnly="0" labelOnly="1" fieldPosition="0">
        <references count="2">
          <reference field="0" count="1" selected="0">
            <x v="50"/>
          </reference>
          <reference field="2" count="1" defaultSubtotal="1">
            <x v="32"/>
          </reference>
        </references>
      </pivotArea>
    </format>
    <format dxfId="24842">
      <pivotArea dataOnly="0" labelOnly="1" fieldPosition="0">
        <references count="3">
          <reference field="0" count="1" selected="0">
            <x v="50"/>
          </reference>
          <reference field="1" count="1">
            <x v="276"/>
          </reference>
          <reference field="2" count="1" selected="0">
            <x v="32"/>
          </reference>
        </references>
      </pivotArea>
    </format>
    <format dxfId="24841">
      <pivotArea dataOnly="0" labelOnly="1" fieldPosition="0">
        <references count="4">
          <reference field="0" count="1" selected="0">
            <x v="50"/>
          </reference>
          <reference field="1" count="1" selected="0">
            <x v="276"/>
          </reference>
          <reference field="2" count="1" selected="0">
            <x v="32"/>
          </reference>
          <reference field="3" count="1">
            <x v="7"/>
          </reference>
        </references>
      </pivotArea>
    </format>
    <format dxfId="24840">
      <pivotArea dataOnly="0" labelOnly="1" fieldPosition="0">
        <references count="5">
          <reference field="0" count="1" selected="0">
            <x v="50"/>
          </reference>
          <reference field="1" count="1" selected="0">
            <x v="276"/>
          </reference>
          <reference field="2" count="1" selected="0">
            <x v="32"/>
          </reference>
          <reference field="3" count="1" selected="0">
            <x v="7"/>
          </reference>
          <reference field="4" count="1">
            <x v="18"/>
          </reference>
        </references>
      </pivotArea>
    </format>
    <format dxfId="24839">
      <pivotArea collapsedLevelsAreSubtotals="1" fieldPosition="0">
        <references count="5">
          <reference field="0" count="1" selected="0">
            <x v="51"/>
          </reference>
          <reference field="1" count="1" selected="0">
            <x v="309"/>
          </reference>
          <reference field="2" count="1" selected="0">
            <x v="6"/>
          </reference>
          <reference field="3" count="1" selected="0">
            <x v="3"/>
          </reference>
          <reference field="4" count="1">
            <x v="49"/>
          </reference>
        </references>
      </pivotArea>
    </format>
    <format dxfId="24838">
      <pivotArea collapsedLevelsAreSubtotals="1" fieldPosition="0">
        <references count="5">
          <reference field="0" count="1" selected="0">
            <x v="51"/>
          </reference>
          <reference field="1" count="1" selected="0">
            <x v="367"/>
          </reference>
          <reference field="2" count="1" selected="0">
            <x v="6"/>
          </reference>
          <reference field="3" count="1" selected="0">
            <x v="3"/>
          </reference>
          <reference field="4" count="1">
            <x v="48"/>
          </reference>
        </references>
      </pivotArea>
    </format>
    <format dxfId="24837">
      <pivotArea dataOnly="0" labelOnly="1" fieldPosition="0">
        <references count="2">
          <reference field="0" count="1" selected="0">
            <x v="51"/>
          </reference>
          <reference field="2" count="1" defaultSubtotal="1">
            <x v="6"/>
          </reference>
        </references>
      </pivotArea>
    </format>
    <format dxfId="24836">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49"/>
          </reference>
        </references>
      </pivotArea>
    </format>
    <format dxfId="24835">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48"/>
          </reference>
        </references>
      </pivotArea>
    </format>
    <format dxfId="24834">
      <pivotArea collapsedLevelsAreSubtotals="1" fieldPosition="0">
        <references count="5">
          <reference field="0" count="1" selected="0">
            <x v="52"/>
          </reference>
          <reference field="1" count="1" selected="0">
            <x v="202"/>
          </reference>
          <reference field="2" count="1" selected="0">
            <x v="44"/>
          </reference>
          <reference field="3" count="1" selected="0">
            <x v="3"/>
          </reference>
          <reference field="4" count="1">
            <x v="45"/>
          </reference>
        </references>
      </pivotArea>
    </format>
    <format dxfId="24833">
      <pivotArea collapsedLevelsAreSubtotals="1" fieldPosition="0">
        <references count="5">
          <reference field="0" count="1" selected="0">
            <x v="52"/>
          </reference>
          <reference field="1" count="1" selected="0">
            <x v="268"/>
          </reference>
          <reference field="2" count="1" selected="0">
            <x v="44"/>
          </reference>
          <reference field="3" count="1" selected="0">
            <x v="7"/>
          </reference>
          <reference field="4" count="1">
            <x v="16"/>
          </reference>
        </references>
      </pivotArea>
    </format>
    <format dxfId="24832">
      <pivotArea dataOnly="0" labelOnly="1" fieldPosition="0">
        <references count="2">
          <reference field="0" count="1" selected="0">
            <x v="52"/>
          </reference>
          <reference field="2" count="1" defaultSubtotal="1">
            <x v="44"/>
          </reference>
        </references>
      </pivotArea>
    </format>
    <format dxfId="24831">
      <pivotArea dataOnly="0" labelOnly="1" fieldPosition="0">
        <references count="3">
          <reference field="0" count="1" selected="0">
            <x v="52"/>
          </reference>
          <reference field="1" count="9">
            <x v="20"/>
            <x v="139"/>
            <x v="169"/>
            <x v="202"/>
            <x v="211"/>
            <x v="265"/>
            <x v="268"/>
            <x v="346"/>
            <x v="388"/>
          </reference>
          <reference field="2" count="1" selected="0">
            <x v="44"/>
          </reference>
        </references>
      </pivotArea>
    </format>
    <format dxfId="24830">
      <pivotArea dataOnly="0" labelOnly="1" fieldPosition="0">
        <references count="4">
          <reference field="0" count="1" selected="0">
            <x v="52"/>
          </reference>
          <reference field="1" count="1" selected="0">
            <x v="268"/>
          </reference>
          <reference field="2" count="1" selected="0">
            <x v="44"/>
          </reference>
          <reference field="3" count="1">
            <x v="7"/>
          </reference>
        </references>
      </pivotArea>
    </format>
    <format dxfId="24829">
      <pivotArea dataOnly="0" labelOnly="1" fieldPosition="0">
        <references count="4">
          <reference field="0" count="1" selected="0">
            <x v="52"/>
          </reference>
          <reference field="1" count="1" selected="0">
            <x v="346"/>
          </reference>
          <reference field="2" count="1" selected="0">
            <x v="44"/>
          </reference>
          <reference field="3" count="1">
            <x v="3"/>
          </reference>
        </references>
      </pivotArea>
    </format>
    <format dxfId="24828">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4827">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4826">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4825">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45"/>
          </reference>
        </references>
      </pivotArea>
    </format>
    <format dxfId="24824">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4823">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4822">
      <pivotArea dataOnly="0" labelOnly="1" fieldPosition="0">
        <references count="5">
          <reference field="0" count="1" selected="0">
            <x v="52"/>
          </reference>
          <reference field="1" count="1" selected="0">
            <x v="268"/>
          </reference>
          <reference field="2" count="1" selected="0">
            <x v="44"/>
          </reference>
          <reference field="3" count="1" selected="0">
            <x v="7"/>
          </reference>
          <reference field="4" count="1">
            <x v="16"/>
          </reference>
        </references>
      </pivotArea>
    </format>
    <format dxfId="24821">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4820">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4819">
      <pivotArea dataOnly="0" labelOnly="1" fieldPosition="0">
        <references count="2">
          <reference field="0" count="1" selected="0">
            <x v="53"/>
          </reference>
          <reference field="2" count="1" defaultSubtotal="1">
            <x v="23"/>
          </reference>
        </references>
      </pivotArea>
    </format>
    <format dxfId="2481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481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481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481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4814">
      <pivotArea dataOnly="0" labelOnly="1" fieldPosition="0">
        <references count="2">
          <reference field="0" count="1" selected="0">
            <x v="54"/>
          </reference>
          <reference field="2" count="1" defaultSubtotal="1">
            <x v="14"/>
          </reference>
        </references>
      </pivotArea>
    </format>
    <format dxfId="24813">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4812">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4811">
      <pivotArea collapsedLevelsAreSubtotals="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24810">
      <pivotArea collapsedLevelsAreSubtotals="1" fieldPosition="0">
        <references count="5">
          <reference field="0" count="1" selected="0">
            <x v="55"/>
          </reference>
          <reference field="1" count="1" selected="0">
            <x v="308"/>
          </reference>
          <reference field="2" count="1" selected="0">
            <x v="63"/>
          </reference>
          <reference field="3" count="1" selected="0">
            <x v="3"/>
          </reference>
          <reference field="4" count="1">
            <x v="40"/>
          </reference>
        </references>
      </pivotArea>
    </format>
    <format dxfId="24809">
      <pivotArea collapsedLevelsAreSubtotals="1" fieldPosition="0">
        <references count="5">
          <reference field="0" count="1" selected="0">
            <x v="55"/>
          </reference>
          <reference field="1" count="1" selected="0">
            <x v="380"/>
          </reference>
          <reference field="2" count="1" selected="0">
            <x v="63"/>
          </reference>
          <reference field="3" count="1" selected="0">
            <x v="0"/>
          </reference>
          <reference field="4" count="1">
            <x v="50"/>
          </reference>
        </references>
      </pivotArea>
    </format>
    <format dxfId="24808">
      <pivotArea dataOnly="0" labelOnly="1" fieldPosition="0">
        <references count="2">
          <reference field="0" count="1" selected="0">
            <x v="55"/>
          </reference>
          <reference field="2" count="1" defaultSubtotal="1">
            <x v="63"/>
          </reference>
        </references>
      </pivotArea>
    </format>
    <format dxfId="24807">
      <pivotArea dataOnly="0" labelOnly="1" fieldPosition="0">
        <references count="3">
          <reference field="0" count="1" selected="0">
            <x v="55"/>
          </reference>
          <reference field="1" count="5">
            <x v="114"/>
            <x v="143"/>
            <x v="308"/>
            <x v="380"/>
            <x v="403"/>
          </reference>
          <reference field="2" count="1" selected="0">
            <x v="63"/>
          </reference>
        </references>
      </pivotArea>
    </format>
    <format dxfId="24806">
      <pivotArea dataOnly="0" labelOnly="1" fieldPosition="0">
        <references count="4">
          <reference field="0" count="1" selected="0">
            <x v="55"/>
          </reference>
          <reference field="1" count="1" selected="0">
            <x v="380"/>
          </reference>
          <reference field="2" count="1" selected="0">
            <x v="63"/>
          </reference>
          <reference field="3" count="1">
            <x v="0"/>
          </reference>
        </references>
      </pivotArea>
    </format>
    <format dxfId="24805">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4804">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24803">
      <pivotArea dataOnly="0" labelOnly="1" fieldPosition="0">
        <references count="5">
          <reference field="0" count="1" selected="0">
            <x v="55"/>
          </reference>
          <reference field="1" count="1" selected="0">
            <x v="308"/>
          </reference>
          <reference field="2" count="1" selected="0">
            <x v="63"/>
          </reference>
          <reference field="3" count="1" selected="0">
            <x v="3"/>
          </reference>
          <reference field="4" count="1">
            <x v="40"/>
          </reference>
        </references>
      </pivotArea>
    </format>
    <format dxfId="24802">
      <pivotArea dataOnly="0" labelOnly="1" fieldPosition="0">
        <references count="5">
          <reference field="0" count="1" selected="0">
            <x v="55"/>
          </reference>
          <reference field="1" count="1" selected="0">
            <x v="380"/>
          </reference>
          <reference field="2" count="1" selected="0">
            <x v="63"/>
          </reference>
          <reference field="3" count="1" selected="0">
            <x v="0"/>
          </reference>
          <reference field="4" count="1">
            <x v="50"/>
          </reference>
        </references>
      </pivotArea>
    </format>
    <format dxfId="24801">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4800">
      <pivotArea collapsedLevelsAreSubtotals="1" fieldPosition="0">
        <references count="5">
          <reference field="0" count="1" selected="0">
            <x v="56"/>
          </reference>
          <reference field="1" count="1" selected="0">
            <x v="162"/>
          </reference>
          <reference field="2" count="1" selected="0">
            <x v="64"/>
          </reference>
          <reference field="3" count="1" selected="0">
            <x v="3"/>
          </reference>
          <reference field="4" count="1">
            <x v="20"/>
          </reference>
        </references>
      </pivotArea>
    </format>
    <format dxfId="24799">
      <pivotArea collapsedLevelsAreSubtotals="1" fieldPosition="0">
        <references count="5">
          <reference field="0" count="1" selected="0">
            <x v="56"/>
          </reference>
          <reference field="1" count="1" selected="0">
            <x v="163"/>
          </reference>
          <reference field="2" count="1" selected="0">
            <x v="64"/>
          </reference>
          <reference field="3" count="1" selected="0">
            <x v="3"/>
          </reference>
          <reference field="4" count="1">
            <x v="20"/>
          </reference>
        </references>
      </pivotArea>
    </format>
    <format dxfId="24798">
      <pivotArea collapsedLevelsAreSubtotals="1" fieldPosition="0">
        <references count="5">
          <reference field="0" count="1" selected="0">
            <x v="56"/>
          </reference>
          <reference field="1" count="1" selected="0">
            <x v="278"/>
          </reference>
          <reference field="2" count="1" selected="0">
            <x v="64"/>
          </reference>
          <reference field="3" count="1" selected="0">
            <x v="0"/>
          </reference>
          <reference field="4" count="1">
            <x v="32"/>
          </reference>
        </references>
      </pivotArea>
    </format>
    <format dxfId="24797">
      <pivotArea collapsedLevelsAreSubtotals="1" fieldPosition="0">
        <references count="5">
          <reference field="0" count="1" selected="0">
            <x v="56"/>
          </reference>
          <reference field="1" count="1" selected="0">
            <x v="313"/>
          </reference>
          <reference field="2" count="1" selected="0">
            <x v="64"/>
          </reference>
          <reference field="3" count="1" selected="0">
            <x v="3"/>
          </reference>
          <reference field="4" count="1">
            <x v="48"/>
          </reference>
        </references>
      </pivotArea>
    </format>
    <format dxfId="24796">
      <pivotArea collapsedLevelsAreSubtotals="1" fieldPosition="0">
        <references count="5">
          <reference field="0" count="1" selected="0">
            <x v="56"/>
          </reference>
          <reference field="1" count="1" selected="0">
            <x v="351"/>
          </reference>
          <reference field="2" count="1" selected="0">
            <x v="64"/>
          </reference>
          <reference field="3" count="1" selected="0">
            <x v="3"/>
          </reference>
          <reference field="4" count="1">
            <x v="48"/>
          </reference>
        </references>
      </pivotArea>
    </format>
    <format dxfId="24795">
      <pivotArea collapsedLevelsAreSubtotals="1" fieldPosition="0">
        <references count="5">
          <reference field="0" count="1" selected="0">
            <x v="56"/>
          </reference>
          <reference field="1" count="1" selected="0">
            <x v="450"/>
          </reference>
          <reference field="2" count="1" selected="0">
            <x v="64"/>
          </reference>
          <reference field="3" count="1" selected="0">
            <x v="0"/>
          </reference>
          <reference field="4" count="1">
            <x v="29"/>
          </reference>
        </references>
      </pivotArea>
    </format>
    <format dxfId="24794">
      <pivotArea dataOnly="0" labelOnly="1" fieldPosition="0">
        <references count="2">
          <reference field="0" count="1" selected="0">
            <x v="56"/>
          </reference>
          <reference field="2" count="1" defaultSubtotal="1">
            <x v="64"/>
          </reference>
        </references>
      </pivotArea>
    </format>
    <format dxfId="24793">
      <pivotArea dataOnly="0" labelOnly="1" fieldPosition="0">
        <references count="3">
          <reference field="0" count="1" selected="0">
            <x v="56"/>
          </reference>
          <reference field="1" count="6">
            <x v="162"/>
            <x v="163"/>
            <x v="278"/>
            <x v="313"/>
            <x v="351"/>
            <x v="450"/>
          </reference>
          <reference field="2" count="1" selected="0">
            <x v="64"/>
          </reference>
        </references>
      </pivotArea>
    </format>
    <format dxfId="24792">
      <pivotArea dataOnly="0" labelOnly="1" fieldPosition="0">
        <references count="4">
          <reference field="0" count="1" selected="0">
            <x v="56"/>
          </reference>
          <reference field="1" count="1" selected="0">
            <x v="162"/>
          </reference>
          <reference field="2" count="1" selected="0">
            <x v="64"/>
          </reference>
          <reference field="3" count="1">
            <x v="3"/>
          </reference>
        </references>
      </pivotArea>
    </format>
    <format dxfId="24791">
      <pivotArea dataOnly="0" labelOnly="1" fieldPosition="0">
        <references count="4">
          <reference field="0" count="1" selected="0">
            <x v="56"/>
          </reference>
          <reference field="1" count="1" selected="0">
            <x v="278"/>
          </reference>
          <reference field="2" count="1" selected="0">
            <x v="64"/>
          </reference>
          <reference field="3" count="1">
            <x v="0"/>
          </reference>
        </references>
      </pivotArea>
    </format>
    <format dxfId="24790">
      <pivotArea dataOnly="0" labelOnly="1" fieldPosition="0">
        <references count="4">
          <reference field="0" count="1" selected="0">
            <x v="56"/>
          </reference>
          <reference field="1" count="1" selected="0">
            <x v="450"/>
          </reference>
          <reference field="2" count="1" selected="0">
            <x v="64"/>
          </reference>
          <reference field="3" count="1">
            <x v="0"/>
          </reference>
        </references>
      </pivotArea>
    </format>
    <format dxfId="24789">
      <pivotArea dataOnly="0" labelOnly="1" fieldPosition="0">
        <references count="5">
          <reference field="0" count="1" selected="0">
            <x v="56"/>
          </reference>
          <reference field="1" count="1" selected="0">
            <x v="162"/>
          </reference>
          <reference field="2" count="1" selected="0">
            <x v="64"/>
          </reference>
          <reference field="3" count="1" selected="0">
            <x v="3"/>
          </reference>
          <reference field="4" count="1">
            <x v="20"/>
          </reference>
        </references>
      </pivotArea>
    </format>
    <format dxfId="24788">
      <pivotArea dataOnly="0" labelOnly="1" fieldPosition="0">
        <references count="5">
          <reference field="0" count="1" selected="0">
            <x v="56"/>
          </reference>
          <reference field="1" count="1" selected="0">
            <x v="163"/>
          </reference>
          <reference field="2" count="1" selected="0">
            <x v="64"/>
          </reference>
          <reference field="3" count="1" selected="0">
            <x v="3"/>
          </reference>
          <reference field="4" count="1">
            <x v="20"/>
          </reference>
        </references>
      </pivotArea>
    </format>
    <format dxfId="24787">
      <pivotArea dataOnly="0" labelOnly="1" fieldPosition="0">
        <references count="5">
          <reference field="0" count="1" selected="0">
            <x v="56"/>
          </reference>
          <reference field="1" count="1" selected="0">
            <x v="278"/>
          </reference>
          <reference field="2" count="1" selected="0">
            <x v="64"/>
          </reference>
          <reference field="3" count="1" selected="0">
            <x v="0"/>
          </reference>
          <reference field="4" count="1">
            <x v="32"/>
          </reference>
        </references>
      </pivotArea>
    </format>
    <format dxfId="24786">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48"/>
          </reference>
        </references>
      </pivotArea>
    </format>
    <format dxfId="24785">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8"/>
          </reference>
        </references>
      </pivotArea>
    </format>
    <format dxfId="24784">
      <pivotArea dataOnly="0" labelOnly="1" fieldPosition="0">
        <references count="5">
          <reference field="0" count="1" selected="0">
            <x v="56"/>
          </reference>
          <reference field="1" count="1" selected="0">
            <x v="450"/>
          </reference>
          <reference field="2" count="1" selected="0">
            <x v="64"/>
          </reference>
          <reference field="3" count="1" selected="0">
            <x v="0"/>
          </reference>
          <reference field="4" count="1">
            <x v="29"/>
          </reference>
        </references>
      </pivotArea>
    </format>
    <format dxfId="24783">
      <pivotArea dataOnly="0" labelOnly="1" fieldPosition="0">
        <references count="2">
          <reference field="0" count="1" selected="0">
            <x v="57"/>
          </reference>
          <reference field="2" count="1" defaultSubtotal="1">
            <x v="48"/>
          </reference>
        </references>
      </pivotArea>
    </format>
    <format dxfId="2478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478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478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4779">
      <pivotArea dataOnly="0" labelOnly="1" fieldPosition="0">
        <references count="2">
          <reference field="0" count="1" selected="0">
            <x v="58"/>
          </reference>
          <reference field="2" count="1" defaultSubtotal="1">
            <x v="15"/>
          </reference>
        </references>
      </pivotArea>
    </format>
    <format dxfId="24778">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4777">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4776">
      <pivotArea dataOnly="0" labelOnly="1" fieldPosition="0">
        <references count="2">
          <reference field="0" count="1" selected="0">
            <x v="59"/>
          </reference>
          <reference field="2" count="1" defaultSubtotal="1">
            <x v="30"/>
          </reference>
        </references>
      </pivotArea>
    </format>
    <format dxfId="24775">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4774">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4773">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4772">
      <pivotArea collapsedLevelsAreSubtotals="1" fieldPosition="0">
        <references count="5">
          <reference field="0" count="1" selected="0">
            <x v="60"/>
          </reference>
          <reference field="1" count="1" selected="0">
            <x v="255"/>
          </reference>
          <reference field="2" count="1" selected="0">
            <x v="27"/>
          </reference>
          <reference field="3" count="1" selected="0">
            <x v="3"/>
          </reference>
          <reference field="4" count="1">
            <x v="48"/>
          </reference>
        </references>
      </pivotArea>
    </format>
    <format dxfId="24771">
      <pivotArea dataOnly="0" labelOnly="1" fieldPosition="0">
        <references count="2">
          <reference field="0" count="1" selected="0">
            <x v="60"/>
          </reference>
          <reference field="2" count="1" defaultSubtotal="1">
            <x v="27"/>
          </reference>
        </references>
      </pivotArea>
    </format>
    <format dxfId="24770">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4769">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48"/>
          </reference>
        </references>
      </pivotArea>
    </format>
    <format dxfId="24768">
      <pivotArea collapsedLevelsAreSubtotals="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24767">
      <pivotArea collapsedLevelsAreSubtotals="1" fieldPosition="0">
        <references count="5">
          <reference field="0" count="1" selected="0">
            <x v="61"/>
          </reference>
          <reference field="1" count="1" selected="0">
            <x v="187"/>
          </reference>
          <reference field="2" count="1" selected="0">
            <x v="1"/>
          </reference>
          <reference field="3" count="1" selected="0">
            <x v="3"/>
          </reference>
          <reference field="4" count="1">
            <x v="49"/>
          </reference>
        </references>
      </pivotArea>
    </format>
    <format dxfId="24766">
      <pivotArea collapsedLevelsAreSubtotals="1" fieldPosition="0">
        <references count="5">
          <reference field="0" count="1" selected="0">
            <x v="61"/>
          </reference>
          <reference field="1" count="1" selected="0">
            <x v="233"/>
          </reference>
          <reference field="2" count="1" selected="0">
            <x v="1"/>
          </reference>
          <reference field="3" count="1" selected="0">
            <x v="3"/>
          </reference>
          <reference field="4" count="1">
            <x v="46"/>
          </reference>
        </references>
      </pivotArea>
    </format>
    <format dxfId="24765">
      <pivotArea collapsedLevelsAreSubtotals="1" fieldPosition="0">
        <references count="5">
          <reference field="0" count="1" selected="0">
            <x v="61"/>
          </reference>
          <reference field="1" count="1" selected="0">
            <x v="281"/>
          </reference>
          <reference field="2" count="1" selected="0">
            <x v="1"/>
          </reference>
          <reference field="3" count="1" selected="0">
            <x v="2"/>
          </reference>
          <reference field="4" count="1">
            <x v="48"/>
          </reference>
        </references>
      </pivotArea>
    </format>
    <format dxfId="24764">
      <pivotArea collapsedLevelsAreSubtotals="1" fieldPosition="0">
        <references count="5">
          <reference field="0" count="1" selected="0">
            <x v="61"/>
          </reference>
          <reference field="1" count="1" selected="0">
            <x v="315"/>
          </reference>
          <reference field="2" count="1" selected="0">
            <x v="1"/>
          </reference>
          <reference field="3" count="1" selected="0">
            <x v="3"/>
          </reference>
          <reference field="4" count="1">
            <x v="49"/>
          </reference>
        </references>
      </pivotArea>
    </format>
    <format dxfId="24763">
      <pivotArea collapsedLevelsAreSubtotals="1" fieldPosition="0">
        <references count="5">
          <reference field="0" count="1" selected="0">
            <x v="61"/>
          </reference>
          <reference field="1" count="1" selected="0">
            <x v="363"/>
          </reference>
          <reference field="2" count="1" selected="0">
            <x v="1"/>
          </reference>
          <reference field="3" count="1" selected="0">
            <x v="0"/>
          </reference>
          <reference field="4" count="1">
            <x v="50"/>
          </reference>
        </references>
      </pivotArea>
    </format>
    <format dxfId="24762">
      <pivotArea dataOnly="0" labelOnly="1" fieldPosition="0">
        <references count="2">
          <reference field="0" count="1" selected="0">
            <x v="61"/>
          </reference>
          <reference field="2" count="1" defaultSubtotal="1">
            <x v="1"/>
          </reference>
        </references>
      </pivotArea>
    </format>
    <format dxfId="24761">
      <pivotArea dataOnly="0" labelOnly="1" fieldPosition="0">
        <references count="3">
          <reference field="0" count="1" selected="0">
            <x v="61"/>
          </reference>
          <reference field="1" count="12">
            <x v="68"/>
            <x v="79"/>
            <x v="80"/>
            <x v="148"/>
            <x v="170"/>
            <x v="187"/>
            <x v="233"/>
            <x v="281"/>
            <x v="315"/>
            <x v="335"/>
            <x v="363"/>
            <x v="377"/>
          </reference>
          <reference field="2" count="1" selected="0">
            <x v="1"/>
          </reference>
        </references>
      </pivotArea>
    </format>
    <format dxfId="24760">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4759">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4758">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4757">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4756">
      <pivotArea dataOnly="0" labelOnly="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24755">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49"/>
          </reference>
        </references>
      </pivotArea>
    </format>
    <format dxfId="24754">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46"/>
          </reference>
        </references>
      </pivotArea>
    </format>
    <format dxfId="24753">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48"/>
          </reference>
        </references>
      </pivotArea>
    </format>
    <format dxfId="24752">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49"/>
          </reference>
        </references>
      </pivotArea>
    </format>
    <format dxfId="24751">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4750">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50"/>
          </reference>
        </references>
      </pivotArea>
    </format>
    <format dxfId="24749">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4748">
      <pivotArea dataOnly="0" labelOnly="1" fieldPosition="0">
        <references count="2">
          <reference field="0" count="1" selected="0">
            <x v="62"/>
          </reference>
          <reference field="2" count="1" defaultSubtotal="1">
            <x v="59"/>
          </reference>
        </references>
      </pivotArea>
    </format>
    <format dxfId="24747">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4746">
      <pivotArea collapsedLevelsAreSubtotals="1" fieldPosition="0">
        <references count="5">
          <reference field="0" count="1" selected="0">
            <x v="63"/>
          </reference>
          <reference field="1" count="1" selected="0">
            <x v="294"/>
          </reference>
          <reference field="2" count="1" selected="0">
            <x v="21"/>
          </reference>
          <reference field="3" count="1" selected="0">
            <x v="3"/>
          </reference>
          <reference field="4" count="1">
            <x v="48"/>
          </reference>
        </references>
      </pivotArea>
    </format>
    <format dxfId="24745">
      <pivotArea dataOnly="0" labelOnly="1" fieldPosition="0">
        <references count="2">
          <reference field="0" count="1" selected="0">
            <x v="63"/>
          </reference>
          <reference field="2" count="1" defaultSubtotal="1">
            <x v="21"/>
          </reference>
        </references>
      </pivotArea>
    </format>
    <format dxfId="24744">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4743">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48"/>
          </reference>
        </references>
      </pivotArea>
    </format>
    <format dxfId="24742">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4741">
      <pivotArea collapsedLevelsAreSubtotals="1" fieldPosition="0">
        <references count="5">
          <reference field="0" count="1" selected="0">
            <x v="64"/>
          </reference>
          <reference field="1" count="1" selected="0">
            <x v="93"/>
          </reference>
          <reference field="2" count="1" selected="0">
            <x v="45"/>
          </reference>
          <reference field="3" count="1" selected="0">
            <x v="7"/>
          </reference>
          <reference field="4" count="1">
            <x v="20"/>
          </reference>
        </references>
      </pivotArea>
    </format>
    <format dxfId="24740">
      <pivotArea collapsedLevelsAreSubtotals="1" fieldPosition="0">
        <references count="2">
          <reference field="0" count="1" selected="0">
            <x v="64"/>
          </reference>
          <reference field="2" count="1" defaultSubtotal="1">
            <x v="45"/>
          </reference>
        </references>
      </pivotArea>
    </format>
    <format dxfId="24739">
      <pivotArea dataOnly="0" labelOnly="1" fieldPosition="0">
        <references count="1">
          <reference field="0" count="1">
            <x v="64"/>
          </reference>
        </references>
      </pivotArea>
    </format>
    <format dxfId="24738">
      <pivotArea dataOnly="0" labelOnly="1" fieldPosition="0">
        <references count="2">
          <reference field="0" count="1" selected="0">
            <x v="64"/>
          </reference>
          <reference field="2" count="1">
            <x v="45"/>
          </reference>
        </references>
      </pivotArea>
    </format>
    <format dxfId="24737">
      <pivotArea dataOnly="0" labelOnly="1" fieldPosition="0">
        <references count="2">
          <reference field="0" count="1" selected="0">
            <x v="64"/>
          </reference>
          <reference field="2" count="1" defaultSubtotal="1">
            <x v="45"/>
          </reference>
        </references>
      </pivotArea>
    </format>
    <format dxfId="24736">
      <pivotArea dataOnly="0" labelOnly="1" fieldPosition="0">
        <references count="3">
          <reference field="0" count="1" selected="0">
            <x v="64"/>
          </reference>
          <reference field="1" count="1">
            <x v="93"/>
          </reference>
          <reference field="2" count="1" selected="0">
            <x v="45"/>
          </reference>
        </references>
      </pivotArea>
    </format>
    <format dxfId="24735">
      <pivotArea dataOnly="0" labelOnly="1" fieldPosition="0">
        <references count="4">
          <reference field="0" count="1" selected="0">
            <x v="64"/>
          </reference>
          <reference field="1" count="1" selected="0">
            <x v="93"/>
          </reference>
          <reference field="2" count="1" selected="0">
            <x v="45"/>
          </reference>
          <reference field="3" count="1">
            <x v="7"/>
          </reference>
        </references>
      </pivotArea>
    </format>
    <format dxfId="24734">
      <pivotArea dataOnly="0" labelOnly="1" fieldPosition="0">
        <references count="5">
          <reference field="0" count="1" selected="0">
            <x v="64"/>
          </reference>
          <reference field="1" count="1" selected="0">
            <x v="93"/>
          </reference>
          <reference field="2" count="1" selected="0">
            <x v="45"/>
          </reference>
          <reference field="3" count="1" selected="0">
            <x v="7"/>
          </reference>
          <reference field="4" count="1">
            <x v="20"/>
          </reference>
        </references>
      </pivotArea>
    </format>
    <format dxfId="24733">
      <pivotArea collapsedLevelsAreSubtotals="1" fieldPosition="0">
        <references count="5">
          <reference field="0" count="1" selected="0">
            <x v="65"/>
          </reference>
          <reference field="1" count="1" selected="0">
            <x v="183"/>
          </reference>
          <reference field="2" count="1" selected="0">
            <x v="11"/>
          </reference>
          <reference field="3" count="1" selected="0">
            <x v="0"/>
          </reference>
          <reference field="4" count="1">
            <x v="49"/>
          </reference>
        </references>
      </pivotArea>
    </format>
    <format dxfId="24732">
      <pivotArea dataOnly="0" labelOnly="1" fieldPosition="0">
        <references count="2">
          <reference field="0" count="1" selected="0">
            <x v="65"/>
          </reference>
          <reference field="2" count="1" defaultSubtotal="1">
            <x v="11"/>
          </reference>
        </references>
      </pivotArea>
    </format>
    <format dxfId="2473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49"/>
          </reference>
        </references>
      </pivotArea>
    </format>
    <format dxfId="24730">
      <pivotArea collapsedLevelsAreSubtotals="1" fieldPosition="0">
        <references count="5">
          <reference field="0" count="1" selected="0">
            <x v="66"/>
          </reference>
          <reference field="1" count="1" selected="0">
            <x v="401"/>
          </reference>
          <reference field="2" count="1" selected="0">
            <x v="60"/>
          </reference>
          <reference field="3" count="1" selected="0">
            <x v="7"/>
          </reference>
          <reference field="4" count="1">
            <x v="25"/>
          </reference>
        </references>
      </pivotArea>
    </format>
    <format dxfId="24729">
      <pivotArea collapsedLevelsAreSubtotals="1" fieldPosition="0">
        <references count="2">
          <reference field="0" count="1" selected="0">
            <x v="66"/>
          </reference>
          <reference field="2" count="1" defaultSubtotal="1">
            <x v="60"/>
          </reference>
        </references>
      </pivotArea>
    </format>
    <format dxfId="24728">
      <pivotArea dataOnly="0" labelOnly="1" fieldPosition="0">
        <references count="1">
          <reference field="0" count="1">
            <x v="66"/>
          </reference>
        </references>
      </pivotArea>
    </format>
    <format dxfId="24727">
      <pivotArea dataOnly="0" labelOnly="1" fieldPosition="0">
        <references count="2">
          <reference field="0" count="1" selected="0">
            <x v="66"/>
          </reference>
          <reference field="2" count="1">
            <x v="60"/>
          </reference>
        </references>
      </pivotArea>
    </format>
    <format dxfId="24726">
      <pivotArea dataOnly="0" labelOnly="1" fieldPosition="0">
        <references count="2">
          <reference field="0" count="1" selected="0">
            <x v="66"/>
          </reference>
          <reference field="2" count="1" defaultSubtotal="1">
            <x v="60"/>
          </reference>
        </references>
      </pivotArea>
    </format>
    <format dxfId="24725">
      <pivotArea dataOnly="0" labelOnly="1" fieldPosition="0">
        <references count="3">
          <reference field="0" count="1" selected="0">
            <x v="66"/>
          </reference>
          <reference field="1" count="1">
            <x v="401"/>
          </reference>
          <reference field="2" count="1" selected="0">
            <x v="60"/>
          </reference>
        </references>
      </pivotArea>
    </format>
    <format dxfId="24724">
      <pivotArea dataOnly="0" labelOnly="1" fieldPosition="0">
        <references count="4">
          <reference field="0" count="1" selected="0">
            <x v="66"/>
          </reference>
          <reference field="1" count="1" selected="0">
            <x v="401"/>
          </reference>
          <reference field="2" count="1" selected="0">
            <x v="60"/>
          </reference>
          <reference field="3" count="1">
            <x v="7"/>
          </reference>
        </references>
      </pivotArea>
    </format>
    <format dxfId="24723">
      <pivotArea dataOnly="0" labelOnly="1" fieldPosition="0">
        <references count="5">
          <reference field="0" count="1" selected="0">
            <x v="66"/>
          </reference>
          <reference field="1" count="1" selected="0">
            <x v="401"/>
          </reference>
          <reference field="2" count="1" selected="0">
            <x v="60"/>
          </reference>
          <reference field="3" count="1" selected="0">
            <x v="7"/>
          </reference>
          <reference field="4" count="1">
            <x v="25"/>
          </reference>
        </references>
      </pivotArea>
    </format>
    <format dxfId="24722">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55"/>
          </reference>
        </references>
      </pivotArea>
    </format>
    <format dxfId="24721">
      <pivotArea dataOnly="0" labelOnly="1" fieldPosition="0">
        <references count="2">
          <reference field="0" count="1" selected="0">
            <x v="67"/>
          </reference>
          <reference field="2" count="1" defaultSubtotal="1">
            <x v="56"/>
          </reference>
        </references>
      </pivotArea>
    </format>
    <format dxfId="24720">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4719">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55"/>
          </reference>
        </references>
      </pivotArea>
    </format>
    <format dxfId="24718">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4717">
      <pivotArea grandRow="1" outline="0" collapsedLevelsAreSubtotals="1" fieldPosition="0"/>
    </format>
    <format dxfId="24716">
      <pivotArea grandRow="1" outline="0" collapsedLevelsAreSubtotals="1" fieldPosition="0"/>
    </format>
    <format dxfId="24715">
      <pivotArea outline="0" collapsedLevelsAreSubtotals="1" fieldPosition="0"/>
    </format>
    <format dxfId="24714">
      <pivotArea outline="0" collapsedLevelsAreSubtotals="1" fieldPosition="0">
        <references count="1">
          <reference field="4294967294" count="1" selected="0">
            <x v="0"/>
          </reference>
        </references>
      </pivotArea>
    </format>
    <format dxfId="24713">
      <pivotArea outline="0" collapsedLevelsAreSubtotals="1" fieldPosition="0">
        <references count="1">
          <reference field="4294967294" count="1" selected="0">
            <x v="2"/>
          </reference>
        </references>
      </pivotArea>
    </format>
    <format dxfId="24712">
      <pivotArea dataOnly="0" labelOnly="1" fieldPosition="0">
        <references count="2">
          <reference field="0" count="1" selected="0">
            <x v="29"/>
          </reference>
          <reference field="2" count="1" defaultSubtotal="1">
            <x v="66"/>
          </reference>
        </references>
      </pivotArea>
    </format>
    <format dxfId="24711">
      <pivotArea collapsedLevelsAreSubtotals="1" fieldPosition="0">
        <references count="5">
          <reference field="0" count="1" selected="0">
            <x v="3"/>
          </reference>
          <reference field="1" count="1" selected="0">
            <x v="452"/>
          </reference>
          <reference field="2" count="1" selected="0">
            <x v="20"/>
          </reference>
          <reference field="3" count="1" selected="0">
            <x v="0"/>
          </reference>
          <reference field="4" count="1">
            <x v="214"/>
          </reference>
        </references>
      </pivotArea>
    </format>
    <format dxfId="2471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14"/>
          </reference>
        </references>
      </pivotArea>
    </format>
    <format dxfId="24709">
      <pivotArea dataOnly="0" labelOnly="1" fieldPosition="0">
        <references count="2">
          <reference field="0" count="1" selected="0">
            <x v="0"/>
          </reference>
          <reference field="2" count="1" defaultSubtotal="1">
            <x v="9"/>
          </reference>
        </references>
      </pivotArea>
    </format>
    <format dxfId="24708">
      <pivotArea dataOnly="0" labelOnly="1" fieldPosition="0">
        <references count="2">
          <reference field="0" count="1" selected="0">
            <x v="2"/>
          </reference>
          <reference field="2" count="1" defaultSubtotal="1">
            <x v="8"/>
          </reference>
        </references>
      </pivotArea>
    </format>
    <format dxfId="24707">
      <pivotArea dataOnly="0" labelOnly="1" fieldPosition="0">
        <references count="2">
          <reference field="0" count="1" selected="0">
            <x v="3"/>
          </reference>
          <reference field="2" count="1" defaultSubtotal="1">
            <x v="20"/>
          </reference>
        </references>
      </pivotArea>
    </format>
    <format dxfId="24706">
      <pivotArea dataOnly="0" labelOnly="1" fieldPosition="0">
        <references count="2">
          <reference field="0" count="1" selected="0">
            <x v="4"/>
          </reference>
          <reference field="2" count="1" defaultSubtotal="1">
            <x v="47"/>
          </reference>
        </references>
      </pivotArea>
    </format>
    <format dxfId="24705">
      <pivotArea dataOnly="0" labelOnly="1" fieldPosition="0">
        <references count="2">
          <reference field="0" count="1" selected="0">
            <x v="5"/>
          </reference>
          <reference field="2" count="1" defaultSubtotal="1">
            <x v="2"/>
          </reference>
        </references>
      </pivotArea>
    </format>
    <format dxfId="24704">
      <pivotArea dataOnly="0" labelOnly="1" fieldPosition="0">
        <references count="2">
          <reference field="0" count="1" selected="0">
            <x v="6"/>
          </reference>
          <reference field="2" count="1" defaultSubtotal="1">
            <x v="43"/>
          </reference>
        </references>
      </pivotArea>
    </format>
    <format dxfId="24703">
      <pivotArea dataOnly="0" labelOnly="1" fieldPosition="0">
        <references count="2">
          <reference field="0" count="1" selected="0">
            <x v="7"/>
          </reference>
          <reference field="2" count="1" defaultSubtotal="1">
            <x v="17"/>
          </reference>
        </references>
      </pivotArea>
    </format>
    <format dxfId="24702">
      <pivotArea dataOnly="0" labelOnly="1" fieldPosition="0">
        <references count="2">
          <reference field="0" count="1" selected="0">
            <x v="8"/>
          </reference>
          <reference field="2" count="1" defaultSubtotal="1">
            <x v="26"/>
          </reference>
        </references>
      </pivotArea>
    </format>
    <format dxfId="24701">
      <pivotArea dataOnly="0" labelOnly="1" fieldPosition="0">
        <references count="2">
          <reference field="0" count="1" selected="0">
            <x v="9"/>
          </reference>
          <reference field="2" count="1" defaultSubtotal="1">
            <x v="13"/>
          </reference>
        </references>
      </pivotArea>
    </format>
    <format dxfId="24700">
      <pivotArea dataOnly="0" labelOnly="1" fieldPosition="0">
        <references count="2">
          <reference field="0" count="1" selected="0">
            <x v="10"/>
          </reference>
          <reference field="2" count="1" defaultSubtotal="1">
            <x v="41"/>
          </reference>
        </references>
      </pivotArea>
    </format>
    <format dxfId="24699">
      <pivotArea dataOnly="0" labelOnly="1" fieldPosition="0">
        <references count="2">
          <reference field="0" count="1" selected="0">
            <x v="11"/>
          </reference>
          <reference field="2" count="1" defaultSubtotal="1">
            <x v="54"/>
          </reference>
        </references>
      </pivotArea>
    </format>
    <format dxfId="24698">
      <pivotArea dataOnly="0" labelOnly="1" fieldPosition="0">
        <references count="2">
          <reference field="0" count="1" selected="0">
            <x v="12"/>
          </reference>
          <reference field="2" count="1" defaultSubtotal="1">
            <x v="22"/>
          </reference>
        </references>
      </pivotArea>
    </format>
    <format dxfId="24697">
      <pivotArea dataOnly="0" labelOnly="1" fieldPosition="0">
        <references count="2">
          <reference field="0" count="1" selected="0">
            <x v="13"/>
          </reference>
          <reference field="2" count="1" defaultSubtotal="1">
            <x v="16"/>
          </reference>
        </references>
      </pivotArea>
    </format>
    <format dxfId="24696">
      <pivotArea dataOnly="0" labelOnly="1" fieldPosition="0">
        <references count="2">
          <reference field="0" count="1" selected="0">
            <x v="14"/>
          </reference>
          <reference field="2" count="1" defaultSubtotal="1">
            <x v="4"/>
          </reference>
        </references>
      </pivotArea>
    </format>
    <format dxfId="24695">
      <pivotArea dataOnly="0" labelOnly="1" fieldPosition="0">
        <references count="2">
          <reference field="0" count="1" selected="0">
            <x v="15"/>
          </reference>
          <reference field="2" count="1" defaultSubtotal="1">
            <x v="42"/>
          </reference>
        </references>
      </pivotArea>
    </format>
    <format dxfId="24694">
      <pivotArea dataOnly="0" labelOnly="1" fieldPosition="0">
        <references count="2">
          <reference field="0" count="1" selected="0">
            <x v="16"/>
          </reference>
          <reference field="2" count="1" defaultSubtotal="1">
            <x v="36"/>
          </reference>
        </references>
      </pivotArea>
    </format>
    <format dxfId="24693">
      <pivotArea dataOnly="0" labelOnly="1" fieldPosition="0">
        <references count="2">
          <reference field="0" count="1" selected="0">
            <x v="17"/>
          </reference>
          <reference field="2" count="1" defaultSubtotal="1">
            <x v="5"/>
          </reference>
        </references>
      </pivotArea>
    </format>
    <format dxfId="24692">
      <pivotArea dataOnly="0" labelOnly="1" fieldPosition="0">
        <references count="2">
          <reference field="0" count="1" selected="0">
            <x v="18"/>
          </reference>
          <reference field="2" count="1" defaultSubtotal="1">
            <x v="33"/>
          </reference>
        </references>
      </pivotArea>
    </format>
    <format dxfId="24691">
      <pivotArea dataOnly="0" labelOnly="1" fieldPosition="0">
        <references count="2">
          <reference field="0" count="1" selected="0">
            <x v="19"/>
          </reference>
          <reference field="2" count="1" defaultSubtotal="1">
            <x v="0"/>
          </reference>
        </references>
      </pivotArea>
    </format>
    <format dxfId="24690">
      <pivotArea dataOnly="0" labelOnly="1" fieldPosition="0">
        <references count="2">
          <reference field="0" count="1" selected="0">
            <x v="20"/>
          </reference>
          <reference field="2" count="1" defaultSubtotal="1">
            <x v="46"/>
          </reference>
        </references>
      </pivotArea>
    </format>
    <format dxfId="24689">
      <pivotArea dataOnly="0" labelOnly="1" fieldPosition="0">
        <references count="2">
          <reference field="0" count="1" selected="0">
            <x v="21"/>
          </reference>
          <reference field="2" count="1" defaultSubtotal="1">
            <x v="31"/>
          </reference>
        </references>
      </pivotArea>
    </format>
    <format dxfId="24688">
      <pivotArea dataOnly="0" labelOnly="1" fieldPosition="0">
        <references count="2">
          <reference field="0" count="1" selected="0">
            <x v="22"/>
          </reference>
          <reference field="2" count="1" defaultSubtotal="1">
            <x v="34"/>
          </reference>
        </references>
      </pivotArea>
    </format>
    <format dxfId="24687">
      <pivotArea dataOnly="0" labelOnly="1" fieldPosition="0">
        <references count="2">
          <reference field="0" count="1" selected="0">
            <x v="23"/>
          </reference>
          <reference field="2" count="1" defaultSubtotal="1">
            <x v="52"/>
          </reference>
        </references>
      </pivotArea>
    </format>
    <format dxfId="24686">
      <pivotArea dataOnly="0" labelOnly="1" fieldPosition="0">
        <references count="2">
          <reference field="0" count="1" selected="0">
            <x v="24"/>
          </reference>
          <reference field="2" count="1" defaultSubtotal="1">
            <x v="40"/>
          </reference>
        </references>
      </pivotArea>
    </format>
    <format dxfId="24685">
      <pivotArea dataOnly="0" labelOnly="1" fieldPosition="0">
        <references count="2">
          <reference field="0" count="1" selected="0">
            <x v="25"/>
          </reference>
          <reference field="2" count="1" defaultSubtotal="1">
            <x v="50"/>
          </reference>
        </references>
      </pivotArea>
    </format>
    <format dxfId="24684">
      <pivotArea dataOnly="0" labelOnly="1" fieldPosition="0">
        <references count="2">
          <reference field="0" count="1" selected="0">
            <x v="26"/>
          </reference>
          <reference field="2" count="1" defaultSubtotal="1">
            <x v="49"/>
          </reference>
        </references>
      </pivotArea>
    </format>
    <format dxfId="24683">
      <pivotArea dataOnly="0" labelOnly="1" fieldPosition="0">
        <references count="2">
          <reference field="0" count="1" selected="0">
            <x v="27"/>
          </reference>
          <reference field="2" count="1" defaultSubtotal="1">
            <x v="39"/>
          </reference>
        </references>
      </pivotArea>
    </format>
    <format dxfId="24682">
      <pivotArea dataOnly="0" labelOnly="1" fieldPosition="0">
        <references count="2">
          <reference field="0" count="1" selected="0">
            <x v="28"/>
          </reference>
          <reference field="2" count="1" defaultSubtotal="1">
            <x v="58"/>
          </reference>
        </references>
      </pivotArea>
    </format>
    <format dxfId="24681">
      <pivotArea dataOnly="0" labelOnly="1" fieldPosition="0">
        <references count="2">
          <reference field="0" count="1" selected="0">
            <x v="30"/>
          </reference>
          <reference field="2" count="1" defaultSubtotal="1">
            <x v="65"/>
          </reference>
        </references>
      </pivotArea>
    </format>
    <format dxfId="24680">
      <pivotArea dataOnly="0" labelOnly="1" fieldPosition="0">
        <references count="2">
          <reference field="0" count="1" selected="0">
            <x v="31"/>
          </reference>
          <reference field="2" count="1" defaultSubtotal="1">
            <x v="35"/>
          </reference>
        </references>
      </pivotArea>
    </format>
    <format dxfId="24679">
      <pivotArea dataOnly="0" labelOnly="1" fieldPosition="0">
        <references count="2">
          <reference field="0" count="1" selected="0">
            <x v="32"/>
          </reference>
          <reference field="2" count="1" defaultSubtotal="1">
            <x v="10"/>
          </reference>
        </references>
      </pivotArea>
    </format>
    <format dxfId="24678">
      <pivotArea dataOnly="0" labelOnly="1" fieldPosition="0">
        <references count="2">
          <reference field="0" count="1" selected="0">
            <x v="33"/>
          </reference>
          <reference field="2" count="1" defaultSubtotal="1">
            <x v="38"/>
          </reference>
        </references>
      </pivotArea>
    </format>
    <format dxfId="24677">
      <pivotArea dataOnly="0" labelOnly="1" fieldPosition="0">
        <references count="2">
          <reference field="0" count="1" selected="0">
            <x v="34"/>
          </reference>
          <reference field="2" count="1" defaultSubtotal="1">
            <x v="18"/>
          </reference>
        </references>
      </pivotArea>
    </format>
    <format dxfId="24676">
      <pivotArea dataOnly="0" labelOnly="1" fieldPosition="0">
        <references count="2">
          <reference field="0" count="1" selected="0">
            <x v="35"/>
          </reference>
          <reference field="2" count="1" defaultSubtotal="1">
            <x v="57"/>
          </reference>
        </references>
      </pivotArea>
    </format>
    <format dxfId="24675">
      <pivotArea dataOnly="0" labelOnly="1" fieldPosition="0">
        <references count="2">
          <reference field="0" count="1" selected="0">
            <x v="36"/>
          </reference>
          <reference field="2" count="1" defaultSubtotal="1">
            <x v="55"/>
          </reference>
        </references>
      </pivotArea>
    </format>
    <format dxfId="24674">
      <pivotArea dataOnly="0" labelOnly="1" fieldPosition="0">
        <references count="2">
          <reference field="0" count="1" selected="0">
            <x v="37"/>
          </reference>
          <reference field="2" count="1" defaultSubtotal="1">
            <x v="61"/>
          </reference>
        </references>
      </pivotArea>
    </format>
    <format dxfId="24673">
      <pivotArea dataOnly="0" labelOnly="1" fieldPosition="0">
        <references count="2">
          <reference field="0" count="1" selected="0">
            <x v="38"/>
          </reference>
          <reference field="2" count="1" defaultSubtotal="1">
            <x v="19"/>
          </reference>
        </references>
      </pivotArea>
    </format>
    <format dxfId="24672">
      <pivotArea dataOnly="0" labelOnly="1" fieldPosition="0">
        <references count="2">
          <reference field="0" count="1" selected="0">
            <x v="39"/>
          </reference>
          <reference field="2" count="1" defaultSubtotal="1">
            <x v="3"/>
          </reference>
        </references>
      </pivotArea>
    </format>
    <format dxfId="24671">
      <pivotArea dataOnly="0" labelOnly="1" fieldPosition="0">
        <references count="2">
          <reference field="0" count="1" selected="0">
            <x v="40"/>
          </reference>
          <reference field="2" count="1" defaultSubtotal="1">
            <x v="62"/>
          </reference>
        </references>
      </pivotArea>
    </format>
    <format dxfId="24670">
      <pivotArea dataOnly="0" labelOnly="1" fieldPosition="0">
        <references count="2">
          <reference field="0" count="1" selected="0">
            <x v="41"/>
          </reference>
          <reference field="2" count="1" defaultSubtotal="1">
            <x v="51"/>
          </reference>
        </references>
      </pivotArea>
    </format>
    <format dxfId="24669">
      <pivotArea dataOnly="0" labelOnly="1" fieldPosition="0">
        <references count="2">
          <reference field="0" count="1" selected="0">
            <x v="42"/>
          </reference>
          <reference field="2" count="1" defaultSubtotal="1">
            <x v="28"/>
          </reference>
        </references>
      </pivotArea>
    </format>
    <format dxfId="24668">
      <pivotArea dataOnly="0" labelOnly="1" fieldPosition="0">
        <references count="2">
          <reference field="0" count="1" selected="0">
            <x v="43"/>
          </reference>
          <reference field="2" count="1" defaultSubtotal="1">
            <x v="53"/>
          </reference>
        </references>
      </pivotArea>
    </format>
    <format dxfId="24667">
      <pivotArea dataOnly="0" labelOnly="1" fieldPosition="0">
        <references count="2">
          <reference field="0" count="1" selected="0">
            <x v="44"/>
          </reference>
          <reference field="2" count="1" defaultSubtotal="1">
            <x v="7"/>
          </reference>
        </references>
      </pivotArea>
    </format>
    <format dxfId="24666">
      <pivotArea dataOnly="0" labelOnly="1" fieldPosition="0">
        <references count="2">
          <reference field="0" count="1" selected="0">
            <x v="45"/>
          </reference>
          <reference field="2" count="1" defaultSubtotal="1">
            <x v="29"/>
          </reference>
        </references>
      </pivotArea>
    </format>
    <format dxfId="24665">
      <pivotArea dataOnly="0" labelOnly="1" fieldPosition="0">
        <references count="2">
          <reference field="0" count="1" selected="0">
            <x v="46"/>
          </reference>
          <reference field="2" count="1" defaultSubtotal="1">
            <x v="25"/>
          </reference>
        </references>
      </pivotArea>
    </format>
    <format dxfId="24664">
      <pivotArea dataOnly="0" labelOnly="1" fieldPosition="0">
        <references count="2">
          <reference field="0" count="1" selected="0">
            <x v="47"/>
          </reference>
          <reference field="2" count="1" defaultSubtotal="1">
            <x v="24"/>
          </reference>
        </references>
      </pivotArea>
    </format>
    <format dxfId="24663">
      <pivotArea dataOnly="0" labelOnly="1" fieldPosition="0">
        <references count="2">
          <reference field="0" count="1" selected="0">
            <x v="48"/>
          </reference>
          <reference field="2" count="1" defaultSubtotal="1">
            <x v="12"/>
          </reference>
        </references>
      </pivotArea>
    </format>
    <format dxfId="24662">
      <pivotArea dataOnly="0" labelOnly="1" fieldPosition="0">
        <references count="2">
          <reference field="0" count="1" selected="0">
            <x v="49"/>
          </reference>
          <reference field="2" count="1" defaultSubtotal="1">
            <x v="37"/>
          </reference>
        </references>
      </pivotArea>
    </format>
    <format dxfId="24661">
      <pivotArea dataOnly="0" labelOnly="1" fieldPosition="0">
        <references count="2">
          <reference field="0" count="1" selected="0">
            <x v="50"/>
          </reference>
          <reference field="2" count="1" defaultSubtotal="1">
            <x v="32"/>
          </reference>
        </references>
      </pivotArea>
    </format>
    <format dxfId="24660">
      <pivotArea dataOnly="0" labelOnly="1" fieldPosition="0">
        <references count="2">
          <reference field="0" count="1" selected="0">
            <x v="51"/>
          </reference>
          <reference field="2" count="1" defaultSubtotal="1">
            <x v="6"/>
          </reference>
        </references>
      </pivotArea>
    </format>
    <format dxfId="24659">
      <pivotArea dataOnly="0" labelOnly="1" fieldPosition="0">
        <references count="2">
          <reference field="0" count="1" selected="0">
            <x v="52"/>
          </reference>
          <reference field="2" count="1" defaultSubtotal="1">
            <x v="44"/>
          </reference>
        </references>
      </pivotArea>
    </format>
    <format dxfId="24658">
      <pivotArea dataOnly="0" labelOnly="1" fieldPosition="0">
        <references count="2">
          <reference field="0" count="1" selected="0">
            <x v="53"/>
          </reference>
          <reference field="2" count="1" defaultSubtotal="1">
            <x v="23"/>
          </reference>
        </references>
      </pivotArea>
    </format>
    <format dxfId="24657">
      <pivotArea dataOnly="0" labelOnly="1" fieldPosition="0">
        <references count="2">
          <reference field="0" count="1" selected="0">
            <x v="54"/>
          </reference>
          <reference field="2" count="1" defaultSubtotal="1">
            <x v="14"/>
          </reference>
        </references>
      </pivotArea>
    </format>
    <format dxfId="24656">
      <pivotArea dataOnly="0" labelOnly="1" fieldPosition="0">
        <references count="2">
          <reference field="0" count="1" selected="0">
            <x v="55"/>
          </reference>
          <reference field="2" count="1" defaultSubtotal="1">
            <x v="63"/>
          </reference>
        </references>
      </pivotArea>
    </format>
    <format dxfId="24655">
      <pivotArea dataOnly="0" labelOnly="1" fieldPosition="0">
        <references count="2">
          <reference field="0" count="1" selected="0">
            <x v="56"/>
          </reference>
          <reference field="2" count="1" defaultSubtotal="1">
            <x v="64"/>
          </reference>
        </references>
      </pivotArea>
    </format>
    <format dxfId="24654">
      <pivotArea dataOnly="0" labelOnly="1" fieldPosition="0">
        <references count="2">
          <reference field="0" count="1" selected="0">
            <x v="57"/>
          </reference>
          <reference field="2" count="1" defaultSubtotal="1">
            <x v="48"/>
          </reference>
        </references>
      </pivotArea>
    </format>
    <format dxfId="24653">
      <pivotArea dataOnly="0" labelOnly="1" fieldPosition="0">
        <references count="2">
          <reference field="0" count="1" selected="0">
            <x v="58"/>
          </reference>
          <reference field="2" count="1" defaultSubtotal="1">
            <x v="15"/>
          </reference>
        </references>
      </pivotArea>
    </format>
    <format dxfId="24652">
      <pivotArea dataOnly="0" labelOnly="1" fieldPosition="0">
        <references count="2">
          <reference field="0" count="1" selected="0">
            <x v="59"/>
          </reference>
          <reference field="2" count="1" defaultSubtotal="1">
            <x v="30"/>
          </reference>
        </references>
      </pivotArea>
    </format>
    <format dxfId="24651">
      <pivotArea dataOnly="0" labelOnly="1" fieldPosition="0">
        <references count="2">
          <reference field="0" count="1" selected="0">
            <x v="60"/>
          </reference>
          <reference field="2" count="1" defaultSubtotal="1">
            <x v="27"/>
          </reference>
        </references>
      </pivotArea>
    </format>
    <format dxfId="24650">
      <pivotArea dataOnly="0" labelOnly="1" fieldPosition="0">
        <references count="2">
          <reference field="0" count="1" selected="0">
            <x v="61"/>
          </reference>
          <reference field="2" count="1" defaultSubtotal="1">
            <x v="1"/>
          </reference>
        </references>
      </pivotArea>
    </format>
    <format dxfId="24649">
      <pivotArea dataOnly="0" labelOnly="1" fieldPosition="0">
        <references count="2">
          <reference field="0" count="1" selected="0">
            <x v="62"/>
          </reference>
          <reference field="2" count="1" defaultSubtotal="1">
            <x v="59"/>
          </reference>
        </references>
      </pivotArea>
    </format>
    <format dxfId="24648">
      <pivotArea dataOnly="0" labelOnly="1" fieldPosition="0">
        <references count="2">
          <reference field="0" count="1" selected="0">
            <x v="63"/>
          </reference>
          <reference field="2" count="1" defaultSubtotal="1">
            <x v="21"/>
          </reference>
        </references>
      </pivotArea>
    </format>
    <format dxfId="24647">
      <pivotArea dataOnly="0" labelOnly="1" fieldPosition="0">
        <references count="2">
          <reference field="0" count="1" selected="0">
            <x v="64"/>
          </reference>
          <reference field="2" count="1" defaultSubtotal="1">
            <x v="45"/>
          </reference>
        </references>
      </pivotArea>
    </format>
    <format dxfId="24646">
      <pivotArea dataOnly="0" labelOnly="1" fieldPosition="0">
        <references count="2">
          <reference field="0" count="1" selected="0">
            <x v="65"/>
          </reference>
          <reference field="2" count="1" defaultSubtotal="1">
            <x v="11"/>
          </reference>
        </references>
      </pivotArea>
    </format>
    <format dxfId="24645">
      <pivotArea dataOnly="0" labelOnly="1" fieldPosition="0">
        <references count="2">
          <reference field="0" count="1" selected="0">
            <x v="66"/>
          </reference>
          <reference field="2" count="1" defaultSubtotal="1">
            <x v="60"/>
          </reference>
        </references>
      </pivotArea>
    </format>
    <format dxfId="24644">
      <pivotArea dataOnly="0" labelOnly="1" fieldPosition="0">
        <references count="2">
          <reference field="0" count="1" selected="0">
            <x v="67"/>
          </reference>
          <reference field="2" count="1" defaultSubtotal="1">
            <x v="56"/>
          </reference>
        </references>
      </pivotArea>
    </format>
    <format dxfId="24643">
      <pivotArea dataOnly="0" labelOnly="1" fieldPosition="0">
        <references count="2">
          <reference field="0" count="1" selected="0">
            <x v="29"/>
          </reference>
          <reference field="2" count="1" defaultSubtotal="1">
            <x v="66"/>
          </reference>
        </references>
      </pivotArea>
    </format>
    <format dxfId="24642">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4641">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4640">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4639">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4638">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4637">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4636">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4635">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4634">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4633">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4632">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4631">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4630">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4629">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4628">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4627">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4626">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14"/>
          </reference>
        </references>
      </pivotArea>
    </format>
    <format dxfId="2462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462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462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462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462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462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461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461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461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461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461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461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461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15"/>
          </reference>
        </references>
      </pivotArea>
    </format>
    <format dxfId="2461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461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461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460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14"/>
          </reference>
        </references>
      </pivotArea>
    </format>
    <format dxfId="2460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460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460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460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460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460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460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460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460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459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459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459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48"/>
          </reference>
        </references>
      </pivotArea>
    </format>
    <format dxfId="2459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24"/>
          </reference>
        </references>
      </pivotArea>
    </format>
    <format dxfId="24595">
      <pivotArea dataOnly="0" labelOnly="1" fieldPosition="0">
        <references count="5">
          <reference field="0" count="1" selected="0">
            <x v="8"/>
          </reference>
          <reference field="1" count="1" selected="0">
            <x v="69"/>
          </reference>
          <reference field="2" count="1" selected="0">
            <x v="26"/>
          </reference>
          <reference field="3" count="1" selected="0">
            <x v="3"/>
          </reference>
          <reference field="4" count="1">
            <x v="37"/>
          </reference>
        </references>
      </pivotArea>
    </format>
    <format dxfId="2459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459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459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459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459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458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50"/>
          </reference>
        </references>
      </pivotArea>
    </format>
    <format dxfId="2458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458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458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458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458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458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458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458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458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457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4578">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4577">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4576">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14"/>
          </reference>
        </references>
      </pivotArea>
    </format>
    <format dxfId="24575">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4574">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4573">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49"/>
          </reference>
        </references>
      </pivotArea>
    </format>
    <format dxfId="24572">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49"/>
          </reference>
        </references>
      </pivotArea>
    </format>
    <format dxfId="2457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457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49"/>
          </reference>
        </references>
      </pivotArea>
    </format>
    <format dxfId="2456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456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456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456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456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14"/>
          </reference>
        </references>
      </pivotArea>
    </format>
    <format dxfId="2456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456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48"/>
          </reference>
        </references>
      </pivotArea>
    </format>
    <format dxfId="2456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456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456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455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455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2455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49"/>
          </reference>
        </references>
      </pivotArea>
    </format>
    <format dxfId="2455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455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455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455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455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49"/>
          </reference>
        </references>
      </pivotArea>
    </format>
    <format dxfId="2455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455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454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454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48"/>
          </reference>
        </references>
      </pivotArea>
    </format>
    <format dxfId="2454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48"/>
          </reference>
        </references>
      </pivotArea>
    </format>
    <format dxfId="24546">
      <pivotArea dataOnly="0" labelOnly="1" fieldPosition="0">
        <references count="5">
          <reference field="0" count="1" selected="0">
            <x v="17"/>
          </reference>
          <reference field="1" count="1" selected="0">
            <x v="327"/>
          </reference>
          <reference field="2" count="1" selected="0">
            <x v="5"/>
          </reference>
          <reference field="3" count="1" selected="0">
            <x v="0"/>
          </reference>
          <reference field="4" count="1">
            <x v="26"/>
          </reference>
        </references>
      </pivotArea>
    </format>
    <format dxfId="24545">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4544">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4543">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4542">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4541">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4540">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14"/>
          </reference>
        </references>
      </pivotArea>
    </format>
    <format dxfId="24539">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4538">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4537">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4536">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4535">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4534">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4533">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4532">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4531">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4530">
      <pivotArea dataOnly="0" labelOnly="1" fieldPosition="0">
        <references count="5">
          <reference field="0" count="1" selected="0">
            <x v="18"/>
          </reference>
          <reference field="1" count="1" selected="0">
            <x v="283"/>
          </reference>
          <reference field="2" count="1" selected="0">
            <x v="33"/>
          </reference>
          <reference field="3" count="1" selected="0">
            <x v="1"/>
          </reference>
          <reference field="4" count="1">
            <x v="22"/>
          </reference>
        </references>
      </pivotArea>
    </format>
    <format dxfId="24529">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4528">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4527">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4526">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4525">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4524">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4523">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4522">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50"/>
          </reference>
        </references>
      </pivotArea>
    </format>
    <format dxfId="24521">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4520">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4519">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4518">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4517">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48"/>
          </reference>
        </references>
      </pivotArea>
    </format>
    <format dxfId="24516">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4515">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4514">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4513">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4512">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4511">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14"/>
          </reference>
        </references>
      </pivotArea>
    </format>
    <format dxfId="24510">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14"/>
          </reference>
        </references>
      </pivotArea>
    </format>
    <format dxfId="24509">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450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450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450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450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48"/>
          </reference>
        </references>
      </pivotArea>
    </format>
    <format dxfId="2450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450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450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450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450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48"/>
          </reference>
        </references>
      </pivotArea>
    </format>
    <format dxfId="2449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449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449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48"/>
          </reference>
        </references>
      </pivotArea>
    </format>
    <format dxfId="2449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449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449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449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449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449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449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14"/>
          </reference>
        </references>
      </pivotArea>
    </format>
    <format dxfId="2448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14"/>
          </reference>
        </references>
      </pivotArea>
    </format>
    <format dxfId="24488">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4487">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50"/>
          </reference>
        </references>
      </pivotArea>
    </format>
    <format dxfId="24486">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4485">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4484">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48"/>
          </reference>
        </references>
      </pivotArea>
    </format>
    <format dxfId="24483">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4482">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4481">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4480">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4479">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4478">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4477">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4476">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4475">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4474">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4473">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4472">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4471">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48"/>
          </reference>
        </references>
      </pivotArea>
    </format>
    <format dxfId="24470">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4469">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4468">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48"/>
          </reference>
        </references>
      </pivotArea>
    </format>
    <format dxfId="24467">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48"/>
          </reference>
        </references>
      </pivotArea>
    </format>
    <format dxfId="24466">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4465">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4464">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4463">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4462">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4461">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4460">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4459">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48"/>
          </reference>
        </references>
      </pivotArea>
    </format>
    <format dxfId="24458">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4457">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14"/>
          </reference>
        </references>
      </pivotArea>
    </format>
    <format dxfId="24456">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14"/>
          </reference>
        </references>
      </pivotArea>
    </format>
    <format dxfId="24455">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4454">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4453">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4452">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4451">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4450">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4449">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4448">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4447">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4446">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24445">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4444">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48"/>
          </reference>
        </references>
      </pivotArea>
    </format>
    <format dxfId="24443">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4442">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48"/>
          </reference>
        </references>
      </pivotArea>
    </format>
    <format dxfId="24441">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14"/>
          </reference>
        </references>
      </pivotArea>
    </format>
    <format dxfId="24440">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14"/>
          </reference>
        </references>
      </pivotArea>
    </format>
    <format dxfId="24439">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14"/>
          </reference>
        </references>
      </pivotArea>
    </format>
    <format dxfId="24438">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4437">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14"/>
          </reference>
        </references>
      </pivotArea>
    </format>
    <format dxfId="2443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4435">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4434">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4433">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4432">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48"/>
          </reference>
        </references>
      </pivotArea>
    </format>
    <format dxfId="24431">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4430">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4429">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4428">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4427">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4426">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4425">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4424">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50"/>
          </reference>
        </references>
      </pivotArea>
    </format>
    <format dxfId="24423">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4422">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4421">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14"/>
          </reference>
        </references>
      </pivotArea>
    </format>
    <format dxfId="2442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441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441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441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441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441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441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441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441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441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441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440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2440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440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48"/>
          </reference>
        </references>
      </pivotArea>
    </format>
    <format dxfId="2440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4405">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24404">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48"/>
          </reference>
        </references>
      </pivotArea>
    </format>
    <format dxfId="24403">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4402">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4401">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14"/>
          </reference>
        </references>
      </pivotArea>
    </format>
    <format dxfId="24400">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14"/>
          </reference>
        </references>
      </pivotArea>
    </format>
    <format dxfId="24399">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2439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48"/>
          </reference>
        </references>
      </pivotArea>
    </format>
    <format dxfId="2439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14"/>
          </reference>
        </references>
      </pivotArea>
    </format>
    <format dxfId="24396">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4395">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4394">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4393">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4392">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4391">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4390">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4389">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48"/>
          </reference>
        </references>
      </pivotArea>
    </format>
    <format dxfId="24388">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4387">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14"/>
          </reference>
        </references>
      </pivotArea>
    </format>
    <format dxfId="24386">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14"/>
          </reference>
        </references>
      </pivotArea>
    </format>
    <format dxfId="24385">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14"/>
          </reference>
        </references>
      </pivotArea>
    </format>
    <format dxfId="24384">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4383">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49"/>
          </reference>
        </references>
      </pivotArea>
    </format>
    <format dxfId="24382">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49"/>
          </reference>
        </references>
      </pivotArea>
    </format>
    <format dxfId="24381">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49"/>
          </reference>
        </references>
      </pivotArea>
    </format>
    <format dxfId="24380">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49"/>
          </reference>
        </references>
      </pivotArea>
    </format>
    <format dxfId="24379">
      <pivotArea dataOnly="0" labelOnly="1" fieldPosition="0">
        <references count="5">
          <reference field="0" count="1" selected="0">
            <x v="36"/>
          </reference>
          <reference field="1" count="1" selected="0">
            <x v="44"/>
          </reference>
          <reference field="2" count="1" selected="0">
            <x v="55"/>
          </reference>
          <reference field="3" count="1" selected="0">
            <x v="0"/>
          </reference>
          <reference field="4" count="1">
            <x v="29"/>
          </reference>
        </references>
      </pivotArea>
    </format>
    <format dxfId="24378">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4377">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48"/>
          </reference>
        </references>
      </pivotArea>
    </format>
    <format dxfId="24376">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4375">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4374">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4373">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4372">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4371">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24370">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14"/>
          </reference>
        </references>
      </pivotArea>
    </format>
    <format dxfId="24369">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14"/>
          </reference>
        </references>
      </pivotArea>
    </format>
    <format dxfId="24368">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14"/>
          </reference>
        </references>
      </pivotArea>
    </format>
    <format dxfId="24367">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14"/>
          </reference>
        </references>
      </pivotArea>
    </format>
    <format dxfId="24366">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4365">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4364">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14"/>
          </reference>
        </references>
      </pivotArea>
    </format>
    <format dxfId="24363">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49"/>
          </reference>
        </references>
      </pivotArea>
    </format>
    <format dxfId="24362">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4361">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4360">
      <pivotArea dataOnly="0" labelOnly="1" fieldPosition="0">
        <references count="5">
          <reference field="0" count="1" selected="0">
            <x v="39"/>
          </reference>
          <reference field="1" count="1" selected="0">
            <x v="153"/>
          </reference>
          <reference field="2" count="1" selected="0">
            <x v="3"/>
          </reference>
          <reference field="3" count="1" selected="0">
            <x v="7"/>
          </reference>
          <reference field="4" count="1">
            <x v="9"/>
          </reference>
        </references>
      </pivotArea>
    </format>
    <format dxfId="24359">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4358">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49"/>
          </reference>
        </references>
      </pivotArea>
    </format>
    <format dxfId="24357">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4356">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4355">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4354">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4353">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48"/>
          </reference>
        </references>
      </pivotArea>
    </format>
    <format dxfId="24352">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50"/>
          </reference>
        </references>
      </pivotArea>
    </format>
    <format dxfId="24351">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4350">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4349">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4348">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4347">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4346">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4345">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4344">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48"/>
          </reference>
        </references>
      </pivotArea>
    </format>
    <format dxfId="24343">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4342">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4341">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4340">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4339">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4338">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4337">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4336">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4335">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4334">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50"/>
          </reference>
        </references>
      </pivotArea>
    </format>
    <format dxfId="24333">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4332">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4331">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4330">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4329">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4328">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4327">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4326">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4325">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4324">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4323">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4322">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4321">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4320">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14"/>
          </reference>
        </references>
      </pivotArea>
    </format>
    <format dxfId="24319">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14"/>
          </reference>
        </references>
      </pivotArea>
    </format>
    <format dxfId="24318">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14"/>
          </reference>
        </references>
      </pivotArea>
    </format>
    <format dxfId="24317">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14"/>
          </reference>
        </references>
      </pivotArea>
    </format>
    <format dxfId="24316">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14"/>
          </reference>
        </references>
      </pivotArea>
    </format>
    <format dxfId="24315">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14"/>
          </reference>
        </references>
      </pivotArea>
    </format>
    <format dxfId="24314">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14"/>
          </reference>
        </references>
      </pivotArea>
    </format>
    <format dxfId="24313">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14"/>
          </reference>
        </references>
      </pivotArea>
    </format>
    <format dxfId="24312">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4311">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50"/>
          </reference>
        </references>
      </pivotArea>
    </format>
    <format dxfId="24310">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4309">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4308">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4307">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4306">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4305">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2430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4303">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24302">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4301">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48"/>
          </reference>
        </references>
      </pivotArea>
    </format>
    <format dxfId="24300">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4299">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4298">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4297">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49"/>
          </reference>
        </references>
      </pivotArea>
    </format>
    <format dxfId="24296">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4295">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215"/>
          </reference>
        </references>
      </pivotArea>
    </format>
    <format dxfId="24294">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50"/>
          </reference>
        </references>
      </pivotArea>
    </format>
    <format dxfId="24293">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4292">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24291">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4290">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4289">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4288">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48"/>
          </reference>
        </references>
      </pivotArea>
    </format>
    <format dxfId="24287">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4286">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4285">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48"/>
          </reference>
        </references>
      </pivotArea>
    </format>
    <format dxfId="24284">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48"/>
          </reference>
        </references>
      </pivotArea>
    </format>
    <format dxfId="24283">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4282">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4281">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49"/>
          </reference>
        </references>
      </pivotArea>
    </format>
    <format dxfId="24280">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4279">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4278">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4277">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4276">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214"/>
          </reference>
        </references>
      </pivotArea>
    </format>
    <format dxfId="24275">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214"/>
          </reference>
        </references>
      </pivotArea>
    </format>
    <format dxfId="24274">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214"/>
          </reference>
        </references>
      </pivotArea>
    </format>
    <format dxfId="24273">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214"/>
          </reference>
        </references>
      </pivotArea>
    </format>
    <format dxfId="24272">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214"/>
          </reference>
        </references>
      </pivotArea>
    </format>
    <format dxfId="24271">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214"/>
          </reference>
        </references>
      </pivotArea>
    </format>
    <format dxfId="24270">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14"/>
          </reference>
        </references>
      </pivotArea>
    </format>
    <format dxfId="24269">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4268">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4267">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4266">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4265">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4264">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4263">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4262">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4261">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4260">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4259">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24258">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4257">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4256">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24255">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4254">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4253">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4252">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4251">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50"/>
          </reference>
        </references>
      </pivotArea>
    </format>
    <format dxfId="24250">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50"/>
          </reference>
        </references>
      </pivotArea>
    </format>
    <format dxfId="24249">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49"/>
          </reference>
        </references>
      </pivotArea>
    </format>
    <format dxfId="24248">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49"/>
          </reference>
        </references>
      </pivotArea>
    </format>
    <format dxfId="24247">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4246">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4245">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4244">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4243">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50"/>
          </reference>
        </references>
      </pivotArea>
    </format>
    <format dxfId="24242">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214"/>
          </reference>
        </references>
      </pivotArea>
    </format>
    <format dxfId="24241">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14"/>
          </reference>
        </references>
      </pivotArea>
    </format>
    <format dxfId="2424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423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4238">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4237">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4236">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4235">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4234">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4233">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4232">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4231">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49"/>
          </reference>
        </references>
      </pivotArea>
    </format>
    <format dxfId="24230">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4229">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4228">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49"/>
          </reference>
        </references>
      </pivotArea>
    </format>
    <format dxfId="24227">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4226">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4225">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4224">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4223">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48"/>
          </reference>
        </references>
      </pivotArea>
    </format>
    <format dxfId="24222">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48"/>
          </reference>
        </references>
      </pivotArea>
    </format>
    <format dxfId="24221">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48"/>
          </reference>
        </references>
      </pivotArea>
    </format>
    <format dxfId="24220">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48"/>
          </reference>
        </references>
      </pivotArea>
    </format>
    <format dxfId="24219">
      <pivotArea dataOnly="0" labelOnly="1" fieldPosition="0">
        <references count="5">
          <reference field="0" count="1" selected="0">
            <x v="46"/>
          </reference>
          <reference field="1" count="1" selected="0">
            <x v="298"/>
          </reference>
          <reference field="2" count="1" selected="0">
            <x v="25"/>
          </reference>
          <reference field="3" count="1" selected="0">
            <x v="0"/>
          </reference>
          <reference field="4" count="1">
            <x v="36"/>
          </reference>
        </references>
      </pivotArea>
    </format>
    <format dxfId="24218">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50"/>
          </reference>
        </references>
      </pivotArea>
    </format>
    <format dxfId="24217">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4216">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4215">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4214">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50"/>
          </reference>
        </references>
      </pivotArea>
    </format>
    <format dxfId="24213">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48"/>
          </reference>
        </references>
      </pivotArea>
    </format>
    <format dxfId="24212">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14"/>
          </reference>
        </references>
      </pivotArea>
    </format>
    <format dxfId="24211">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214"/>
          </reference>
        </references>
      </pivotArea>
    </format>
    <format dxfId="24210">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214"/>
          </reference>
        </references>
      </pivotArea>
    </format>
    <format dxfId="24209">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214"/>
          </reference>
        </references>
      </pivotArea>
    </format>
    <format dxfId="24208">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24207">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49"/>
          </reference>
        </references>
      </pivotArea>
    </format>
    <format dxfId="24206">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4205">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4204">
      <pivotArea dataOnly="0" labelOnly="1" fieldPosition="0">
        <references count="5">
          <reference field="0" count="1" selected="0">
            <x v="47"/>
          </reference>
          <reference field="1" count="1" selected="0">
            <x v="189"/>
          </reference>
          <reference field="2" count="1" selected="0">
            <x v="24"/>
          </reference>
          <reference field="3" count="1" selected="0">
            <x v="3"/>
          </reference>
          <reference field="4" count="1">
            <x v="7"/>
          </reference>
        </references>
      </pivotArea>
    </format>
    <format dxfId="2420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420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48"/>
          </reference>
        </references>
      </pivotArea>
    </format>
    <format dxfId="2420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420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419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4198">
      <pivotArea dataOnly="0" labelOnly="1" fieldPosition="0">
        <references count="5">
          <reference field="0" count="1" selected="0">
            <x v="47"/>
          </reference>
          <reference field="1" count="1" selected="0">
            <x v="385"/>
          </reference>
          <reference field="2" count="1" selected="0">
            <x v="24"/>
          </reference>
          <reference field="3" count="1" selected="0">
            <x v="0"/>
          </reference>
          <reference field="4" count="1">
            <x v="30"/>
          </reference>
        </references>
      </pivotArea>
    </format>
    <format dxfId="2419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48"/>
          </reference>
        </references>
      </pivotArea>
    </format>
    <format dxfId="2419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4195">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49"/>
          </reference>
        </references>
      </pivotArea>
    </format>
    <format dxfId="2419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419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419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419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419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4189">
      <pivotArea dataOnly="0" labelOnly="1" fieldPosition="0">
        <references count="5">
          <reference field="0" count="1" selected="0">
            <x v="49"/>
          </reference>
          <reference field="1" count="1" selected="0">
            <x v="118"/>
          </reference>
          <reference field="2" count="1" selected="0">
            <x v="37"/>
          </reference>
          <reference field="3" count="1" selected="0">
            <x v="1"/>
          </reference>
          <reference field="4" count="1">
            <x v="24"/>
          </reference>
        </references>
      </pivotArea>
    </format>
    <format dxfId="24188">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4187">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24186">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48"/>
          </reference>
        </references>
      </pivotArea>
    </format>
    <format dxfId="24185">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4184">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4183">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24182">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24181">
      <pivotArea dataOnly="0" labelOnly="1" fieldPosition="0">
        <references count="5">
          <reference field="0" count="1" selected="0">
            <x v="50"/>
          </reference>
          <reference field="1" count="1" selected="0">
            <x v="276"/>
          </reference>
          <reference field="2" count="1" selected="0">
            <x v="32"/>
          </reference>
          <reference field="3" count="1" selected="0">
            <x v="7"/>
          </reference>
          <reference field="4" count="1">
            <x v="18"/>
          </reference>
        </references>
      </pivotArea>
    </format>
    <format dxfId="24180">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49"/>
          </reference>
        </references>
      </pivotArea>
    </format>
    <format dxfId="24179">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48"/>
          </reference>
        </references>
      </pivotArea>
    </format>
    <format dxfId="24178">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214"/>
          </reference>
        </references>
      </pivotArea>
    </format>
    <format dxfId="24177">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214"/>
          </reference>
        </references>
      </pivotArea>
    </format>
    <format dxfId="24176">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4175">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4174">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4173">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24172">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24171">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4170">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4169">
      <pivotArea dataOnly="0" labelOnly="1" fieldPosition="0">
        <references count="5">
          <reference field="0" count="1" selected="0">
            <x v="52"/>
          </reference>
          <reference field="1" count="1" selected="0">
            <x v="268"/>
          </reference>
          <reference field="2" count="1" selected="0">
            <x v="44"/>
          </reference>
          <reference field="3" count="1" selected="0">
            <x v="7"/>
          </reference>
          <reference field="4" count="1">
            <x v="16"/>
          </reference>
        </references>
      </pivotArea>
    </format>
    <format dxfId="24168">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4167">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4166">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4165">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4164">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4163">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4162">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50"/>
          </reference>
        </references>
      </pivotArea>
    </format>
    <format dxfId="24161">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214"/>
          </reference>
        </references>
      </pivotArea>
    </format>
    <format dxfId="24160">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24159">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4158">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4157">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14"/>
          </reference>
        </references>
      </pivotArea>
    </format>
    <format dxfId="2415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415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24154">
      <pivotArea dataOnly="0" labelOnly="1" fieldPosition="0">
        <references count="5">
          <reference field="0" count="1" selected="0">
            <x v="55"/>
          </reference>
          <reference field="1" count="1" selected="0">
            <x v="308"/>
          </reference>
          <reference field="2" count="1" selected="0">
            <x v="63"/>
          </reference>
          <reference field="3" count="1" selected="0">
            <x v="3"/>
          </reference>
          <reference field="4" count="1">
            <x v="40"/>
          </reference>
        </references>
      </pivotArea>
    </format>
    <format dxfId="24153">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4152">
      <pivotArea dataOnly="0" labelOnly="1" fieldPosition="0">
        <references count="5">
          <reference field="0" count="1" selected="0">
            <x v="56"/>
          </reference>
          <reference field="1" count="1" selected="0">
            <x v="162"/>
          </reference>
          <reference field="2" count="1" selected="0">
            <x v="64"/>
          </reference>
          <reference field="3" count="1" selected="0">
            <x v="3"/>
          </reference>
          <reference field="4" count="1">
            <x v="20"/>
          </reference>
        </references>
      </pivotArea>
    </format>
    <format dxfId="24151">
      <pivotArea dataOnly="0" labelOnly="1" fieldPosition="0">
        <references count="5">
          <reference field="0" count="1" selected="0">
            <x v="56"/>
          </reference>
          <reference field="1" count="1" selected="0">
            <x v="163"/>
          </reference>
          <reference field="2" count="1" selected="0">
            <x v="64"/>
          </reference>
          <reference field="3" count="1" selected="0">
            <x v="3"/>
          </reference>
          <reference field="4" count="1">
            <x v="20"/>
          </reference>
        </references>
      </pivotArea>
    </format>
    <format dxfId="24150">
      <pivotArea dataOnly="0" labelOnly="1" fieldPosition="0">
        <references count="5">
          <reference field="0" count="1" selected="0">
            <x v="56"/>
          </reference>
          <reference field="1" count="1" selected="0">
            <x v="278"/>
          </reference>
          <reference field="2" count="1" selected="0">
            <x v="64"/>
          </reference>
          <reference field="3" count="1" selected="0">
            <x v="0"/>
          </reference>
          <reference field="4" count="1">
            <x v="32"/>
          </reference>
        </references>
      </pivotArea>
    </format>
    <format dxfId="24149">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48"/>
          </reference>
        </references>
      </pivotArea>
    </format>
    <format dxfId="24148">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24147">
      <pivotArea dataOnly="0" labelOnly="1" fieldPosition="0">
        <references count="5">
          <reference field="0" count="1" selected="0">
            <x v="56"/>
          </reference>
          <reference field="1" count="1" selected="0">
            <x v="450"/>
          </reference>
          <reference field="2" count="1" selected="0">
            <x v="64"/>
          </reference>
          <reference field="3" count="1" selected="0">
            <x v="0"/>
          </reference>
          <reference field="4" count="1">
            <x v="29"/>
          </reference>
        </references>
      </pivotArea>
    </format>
    <format dxfId="24146">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4145">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4144">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4143">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4142">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4141">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4140">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4139">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4138">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4137">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4136">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4135">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4134">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4133">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4132">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49"/>
          </reference>
        </references>
      </pivotArea>
    </format>
    <format dxfId="24131">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49"/>
          </reference>
        </references>
      </pivotArea>
    </format>
    <format dxfId="24130">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48"/>
          </reference>
        </references>
      </pivotArea>
    </format>
    <format dxfId="24129">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49"/>
          </reference>
        </references>
      </pivotArea>
    </format>
    <format dxfId="24128">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4127">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50"/>
          </reference>
        </references>
      </pivotArea>
    </format>
    <format dxfId="24126">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4125">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214"/>
          </reference>
        </references>
      </pivotArea>
    </format>
    <format dxfId="24124">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214"/>
          </reference>
        </references>
      </pivotArea>
    </format>
    <format dxfId="24123">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4122">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4121">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48"/>
          </reference>
        </references>
      </pivotArea>
    </format>
    <format dxfId="24120">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4119">
      <pivotArea dataOnly="0" labelOnly="1" fieldPosition="0">
        <references count="5">
          <reference field="0" count="1" selected="0">
            <x v="64"/>
          </reference>
          <reference field="1" count="1" selected="0">
            <x v="93"/>
          </reference>
          <reference field="2" count="1" selected="0">
            <x v="45"/>
          </reference>
          <reference field="3" count="1" selected="0">
            <x v="7"/>
          </reference>
          <reference field="4" count="1">
            <x v="20"/>
          </reference>
        </references>
      </pivotArea>
    </format>
    <format dxfId="24118">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49"/>
          </reference>
        </references>
      </pivotArea>
    </format>
    <format dxfId="24117">
      <pivotArea dataOnly="0" labelOnly="1" fieldPosition="0">
        <references count="5">
          <reference field="0" count="1" selected="0">
            <x v="66"/>
          </reference>
          <reference field="1" count="1" selected="0">
            <x v="401"/>
          </reference>
          <reference field="2" count="1" selected="0">
            <x v="60"/>
          </reference>
          <reference field="3" count="1" selected="0">
            <x v="7"/>
          </reference>
          <reference field="4" count="1">
            <x v="25"/>
          </reference>
        </references>
      </pivotArea>
    </format>
    <format dxfId="24116">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4115">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55"/>
          </reference>
        </references>
      </pivotArea>
    </format>
    <format dxfId="24114">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4113">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24112">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24111">
      <pivotArea field="3" type="button" dataOnly="0" labelOnly="1" outline="0" axis="axisRow" fieldPosition="3"/>
    </format>
    <format dxfId="24110">
      <pivotArea collapsedLevelsAreSubtotals="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4109">
      <pivotArea collapsedLevelsAreSubtotals="1" fieldPosition="0">
        <references count="5">
          <reference field="0" count="1" selected="0">
            <x v="3"/>
          </reference>
          <reference field="1" count="1" selected="0">
            <x v="452"/>
          </reference>
          <reference field="2" count="1" selected="0">
            <x v="20"/>
          </reference>
          <reference field="3" count="1" selected="0">
            <x v="0"/>
          </reference>
          <reference field="4" count="1">
            <x v="214"/>
          </reference>
        </references>
      </pivotArea>
    </format>
    <format dxfId="24108">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50"/>
          </reference>
        </references>
      </pivotArea>
    </format>
    <format dxfId="24107">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14"/>
          </reference>
        </references>
      </pivotArea>
    </format>
    <format dxfId="24106">
      <pivotArea collapsedLevelsAreSubtotals="1" fieldPosition="0">
        <references count="5">
          <reference field="0" count="1" selected="0">
            <x v="4"/>
          </reference>
          <reference field="1" count="1" selected="0">
            <x v="453"/>
          </reference>
          <reference field="2" count="1" selected="0">
            <x v="47"/>
          </reference>
          <reference field="3" count="1" selected="0">
            <x v="3"/>
          </reference>
          <reference field="4" count="1">
            <x v="215"/>
          </reference>
        </references>
      </pivotArea>
    </format>
    <format dxfId="24105">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15"/>
          </reference>
        </references>
      </pivotArea>
    </format>
    <format dxfId="24104">
      <pivotArea collapsedLevelsAreSubtotals="1" fieldPosition="0">
        <references count="2">
          <reference field="0" count="1" selected="0">
            <x v="2"/>
          </reference>
          <reference field="2" count="1" defaultSubtotal="1">
            <x v="8"/>
          </reference>
        </references>
      </pivotArea>
    </format>
    <format dxfId="24103">
      <pivotArea collapsedLevelsAreSubtotals="1" fieldPosition="0">
        <references count="2">
          <reference field="0" count="1" selected="0">
            <x v="3"/>
          </reference>
          <reference field="2" count="1" defaultSubtotal="1">
            <x v="20"/>
          </reference>
        </references>
      </pivotArea>
    </format>
    <format dxfId="24102">
      <pivotArea collapsedLevelsAreSubtotals="1" fieldPosition="0">
        <references count="2">
          <reference field="0" count="1" selected="0">
            <x v="4"/>
          </reference>
          <reference field="2" count="1" defaultSubtotal="1">
            <x v="47"/>
          </reference>
        </references>
      </pivotArea>
    </format>
    <format dxfId="24101">
      <pivotArea collapsedLevelsAreSubtotals="1" fieldPosition="0">
        <references count="2">
          <reference field="0" count="1" selected="0">
            <x v="5"/>
          </reference>
          <reference field="2" count="1" defaultSubtotal="1">
            <x v="2"/>
          </reference>
        </references>
      </pivotArea>
    </format>
    <format dxfId="24100">
      <pivotArea collapsedLevelsAreSubtotals="1" fieldPosition="0">
        <references count="2">
          <reference field="0" count="1" selected="0">
            <x v="6"/>
          </reference>
          <reference field="2" count="1" defaultSubtotal="1">
            <x v="43"/>
          </reference>
        </references>
      </pivotArea>
    </format>
    <format dxfId="24099">
      <pivotArea collapsedLevelsAreSubtotals="1" fieldPosition="0">
        <references count="2">
          <reference field="0" count="1" selected="0">
            <x v="7"/>
          </reference>
          <reference field="2" count="1" defaultSubtotal="1">
            <x v="17"/>
          </reference>
        </references>
      </pivotArea>
    </format>
    <format dxfId="24098">
      <pivotArea collapsedLevelsAreSubtotals="1" fieldPosition="0">
        <references count="2">
          <reference field="0" count="1" selected="0">
            <x v="8"/>
          </reference>
          <reference field="2" count="1" defaultSubtotal="1">
            <x v="26"/>
          </reference>
        </references>
      </pivotArea>
    </format>
    <format dxfId="24097">
      <pivotArea collapsedLevelsAreSubtotals="1" fieldPosition="0">
        <references count="2">
          <reference field="0" count="1" selected="0">
            <x v="9"/>
          </reference>
          <reference field="2" count="1" defaultSubtotal="1">
            <x v="13"/>
          </reference>
        </references>
      </pivotArea>
    </format>
    <format dxfId="24096">
      <pivotArea collapsedLevelsAreSubtotals="1" fieldPosition="0">
        <references count="2">
          <reference field="0" count="1" selected="0">
            <x v="10"/>
          </reference>
          <reference field="2" count="1" defaultSubtotal="1">
            <x v="41"/>
          </reference>
        </references>
      </pivotArea>
    </format>
    <format dxfId="24095">
      <pivotArea collapsedLevelsAreSubtotals="1" fieldPosition="0">
        <references count="2">
          <reference field="0" count="1" selected="0">
            <x v="11"/>
          </reference>
          <reference field="2" count="1" defaultSubtotal="1">
            <x v="54"/>
          </reference>
        </references>
      </pivotArea>
    </format>
    <format dxfId="24094">
      <pivotArea collapsedLevelsAreSubtotals="1" fieldPosition="0">
        <references count="2">
          <reference field="0" count="1" selected="0">
            <x v="12"/>
          </reference>
          <reference field="2" count="1" defaultSubtotal="1">
            <x v="22"/>
          </reference>
        </references>
      </pivotArea>
    </format>
    <format dxfId="24093">
      <pivotArea collapsedLevelsAreSubtotals="1" fieldPosition="0">
        <references count="2">
          <reference field="0" count="1" selected="0">
            <x v="13"/>
          </reference>
          <reference field="2" count="1" defaultSubtotal="1">
            <x v="16"/>
          </reference>
        </references>
      </pivotArea>
    </format>
    <format dxfId="24092">
      <pivotArea collapsedLevelsAreSubtotals="1" fieldPosition="0">
        <references count="2">
          <reference field="0" count="1" selected="0">
            <x v="14"/>
          </reference>
          <reference field="2" count="1" defaultSubtotal="1">
            <x v="4"/>
          </reference>
        </references>
      </pivotArea>
    </format>
    <format dxfId="24091">
      <pivotArea collapsedLevelsAreSubtotals="1" fieldPosition="0">
        <references count="2">
          <reference field="0" count="1" selected="0">
            <x v="15"/>
          </reference>
          <reference field="2" count="1" defaultSubtotal="1">
            <x v="42"/>
          </reference>
        </references>
      </pivotArea>
    </format>
    <format dxfId="24090">
      <pivotArea collapsedLevelsAreSubtotals="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24089">
      <pivotArea collapsedLevelsAreSubtotals="1" fieldPosition="0">
        <references count="2">
          <reference field="0" count="1" selected="0">
            <x v="16"/>
          </reference>
          <reference field="2" count="1" defaultSubtotal="1">
            <x v="36"/>
          </reference>
        </references>
      </pivotArea>
    </format>
    <format dxfId="24088">
      <pivotArea collapsedLevelsAreSubtotals="1" fieldPosition="0">
        <references count="2">
          <reference field="0" count="1" selected="0">
            <x v="18"/>
          </reference>
          <reference field="2" count="1" defaultSubtotal="1">
            <x v="33"/>
          </reference>
        </references>
      </pivotArea>
    </format>
    <format dxfId="24087">
      <pivotArea collapsedLevelsAreSubtotals="1" fieldPosition="0">
        <references count="2">
          <reference field="0" count="1" selected="0">
            <x v="19"/>
          </reference>
          <reference field="2" count="1" defaultSubtotal="1">
            <x v="0"/>
          </reference>
        </references>
      </pivotArea>
    </format>
    <format dxfId="24086">
      <pivotArea collapsedLevelsAreSubtotals="1" fieldPosition="0">
        <references count="2">
          <reference field="0" count="1" selected="0">
            <x v="20"/>
          </reference>
          <reference field="2" count="1" defaultSubtotal="1">
            <x v="46"/>
          </reference>
        </references>
      </pivotArea>
    </format>
    <format dxfId="24085">
      <pivotArea collapsedLevelsAreSubtotals="1" fieldPosition="0">
        <references count="2">
          <reference field="0" count="1" selected="0">
            <x v="21"/>
          </reference>
          <reference field="2" count="1" defaultSubtotal="1">
            <x v="31"/>
          </reference>
        </references>
      </pivotArea>
    </format>
    <format dxfId="24084">
      <pivotArea collapsedLevelsAreSubtotals="1" fieldPosition="0">
        <references count="2">
          <reference field="0" count="1" selected="0">
            <x v="22"/>
          </reference>
          <reference field="2" count="1" defaultSubtotal="1">
            <x v="34"/>
          </reference>
        </references>
      </pivotArea>
    </format>
    <format dxfId="24083">
      <pivotArea collapsedLevelsAreSubtotals="1" fieldPosition="0">
        <references count="2">
          <reference field="0" count="1" selected="0">
            <x v="23"/>
          </reference>
          <reference field="2" count="1" defaultSubtotal="1">
            <x v="52"/>
          </reference>
        </references>
      </pivotArea>
    </format>
    <format dxfId="24082">
      <pivotArea collapsedLevelsAreSubtotals="1" fieldPosition="0">
        <references count="2">
          <reference field="0" count="1" selected="0">
            <x v="24"/>
          </reference>
          <reference field="2" count="1" defaultSubtotal="1">
            <x v="40"/>
          </reference>
        </references>
      </pivotArea>
    </format>
    <format dxfId="24081">
      <pivotArea collapsedLevelsAreSubtotals="1" fieldPosition="0">
        <references count="2">
          <reference field="0" count="1" selected="0">
            <x v="25"/>
          </reference>
          <reference field="2" count="1" defaultSubtotal="1">
            <x v="50"/>
          </reference>
        </references>
      </pivotArea>
    </format>
    <format dxfId="24080">
      <pivotArea collapsedLevelsAreSubtotals="1" fieldPosition="0">
        <references count="2">
          <reference field="0" count="1" selected="0">
            <x v="26"/>
          </reference>
          <reference field="2" count="1" defaultSubtotal="1">
            <x v="49"/>
          </reference>
        </references>
      </pivotArea>
    </format>
    <format dxfId="24079">
      <pivotArea collapsedLevelsAreSubtotals="1" fieldPosition="0">
        <references count="2">
          <reference field="0" count="1" selected="0">
            <x v="27"/>
          </reference>
          <reference field="2" count="1" defaultSubtotal="1">
            <x v="39"/>
          </reference>
        </references>
      </pivotArea>
    </format>
    <format dxfId="24078">
      <pivotArea collapsedLevelsAreSubtotals="1" fieldPosition="0">
        <references count="2">
          <reference field="0" count="1" selected="0">
            <x v="28"/>
          </reference>
          <reference field="2" count="1" defaultSubtotal="1">
            <x v="58"/>
          </reference>
        </references>
      </pivotArea>
    </format>
    <format dxfId="24077">
      <pivotArea collapsedLevelsAreSubtotals="1" fieldPosition="0">
        <references count="2">
          <reference field="0" count="1" selected="0">
            <x v="30"/>
          </reference>
          <reference field="2" count="1" defaultSubtotal="1">
            <x v="65"/>
          </reference>
        </references>
      </pivotArea>
    </format>
    <format dxfId="24076">
      <pivotArea collapsedLevelsAreSubtotals="1" fieldPosition="0">
        <references count="2">
          <reference field="0" count="1" selected="0">
            <x v="31"/>
          </reference>
          <reference field="2" count="1" defaultSubtotal="1">
            <x v="35"/>
          </reference>
        </references>
      </pivotArea>
    </format>
    <format dxfId="24075">
      <pivotArea collapsedLevelsAreSubtotals="1" fieldPosition="0">
        <references count="2">
          <reference field="0" count="1" selected="0">
            <x v="32"/>
          </reference>
          <reference field="2" count="1" defaultSubtotal="1">
            <x v="10"/>
          </reference>
        </references>
      </pivotArea>
    </format>
    <format dxfId="24074">
      <pivotArea collapsedLevelsAreSubtotals="1" fieldPosition="0">
        <references count="2">
          <reference field="0" count="1" selected="0">
            <x v="33"/>
          </reference>
          <reference field="2" count="1" defaultSubtotal="1">
            <x v="38"/>
          </reference>
        </references>
      </pivotArea>
    </format>
    <format dxfId="24073">
      <pivotArea collapsedLevelsAreSubtotals="1" fieldPosition="0">
        <references count="2">
          <reference field="0" count="1" selected="0">
            <x v="34"/>
          </reference>
          <reference field="2" count="1" defaultSubtotal="1">
            <x v="18"/>
          </reference>
        </references>
      </pivotArea>
    </format>
    <format dxfId="24072">
      <pivotArea collapsedLevelsAreSubtotals="1" fieldPosition="0">
        <references count="2">
          <reference field="0" count="1" selected="0">
            <x v="35"/>
          </reference>
          <reference field="2" count="1" defaultSubtotal="1">
            <x v="57"/>
          </reference>
        </references>
      </pivotArea>
    </format>
    <format dxfId="24071">
      <pivotArea collapsedLevelsAreSubtotals="1" fieldPosition="0">
        <references count="2">
          <reference field="0" count="1" selected="0">
            <x v="36"/>
          </reference>
          <reference field="2" count="1" defaultSubtotal="1">
            <x v="55"/>
          </reference>
        </references>
      </pivotArea>
    </format>
    <format dxfId="24070">
      <pivotArea collapsedLevelsAreSubtotals="1" fieldPosition="0">
        <references count="2">
          <reference field="0" count="1" selected="0">
            <x v="37"/>
          </reference>
          <reference field="2" count="1" defaultSubtotal="1">
            <x v="61"/>
          </reference>
        </references>
      </pivotArea>
    </format>
    <format dxfId="24069">
      <pivotArea collapsedLevelsAreSubtotals="1" fieldPosition="0">
        <references count="2">
          <reference field="0" count="1" selected="0">
            <x v="38"/>
          </reference>
          <reference field="2" count="1" defaultSubtotal="1">
            <x v="19"/>
          </reference>
        </references>
      </pivotArea>
    </format>
    <format dxfId="24068">
      <pivotArea collapsedLevelsAreSubtotals="1" fieldPosition="0">
        <references count="2">
          <reference field="0" count="1" selected="0">
            <x v="39"/>
          </reference>
          <reference field="2" count="1" defaultSubtotal="1">
            <x v="3"/>
          </reference>
        </references>
      </pivotArea>
    </format>
    <format dxfId="24067">
      <pivotArea collapsedLevelsAreSubtotals="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4066">
      <pivotArea collapsedLevelsAreSubtotals="1" fieldPosition="0">
        <references count="2">
          <reference field="0" count="1" selected="0">
            <x v="40"/>
          </reference>
          <reference field="2" count="1" defaultSubtotal="1">
            <x v="62"/>
          </reference>
        </references>
      </pivotArea>
    </format>
    <format dxfId="24065">
      <pivotArea collapsedLevelsAreSubtotals="1" fieldPosition="0">
        <references count="2">
          <reference field="0" count="1" selected="0">
            <x v="41"/>
          </reference>
          <reference field="2" count="1" defaultSubtotal="1">
            <x v="51"/>
          </reference>
        </references>
      </pivotArea>
    </format>
    <format dxfId="24064">
      <pivotArea collapsedLevelsAreSubtotals="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4063">
      <pivotArea collapsedLevelsAreSubtotals="1" fieldPosition="0">
        <references count="2">
          <reference field="0" count="1" selected="0">
            <x v="42"/>
          </reference>
          <reference field="2" count="1" defaultSubtotal="1">
            <x v="28"/>
          </reference>
        </references>
      </pivotArea>
    </format>
    <format dxfId="24062">
      <pivotArea collapsedLevelsAreSubtotals="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4061">
      <pivotArea collapsedLevelsAreSubtotals="1" fieldPosition="0">
        <references count="2">
          <reference field="0" count="1" selected="0">
            <x v="43"/>
          </reference>
          <reference field="2" count="1" defaultSubtotal="1">
            <x v="53"/>
          </reference>
        </references>
      </pivotArea>
    </format>
    <format dxfId="24060">
      <pivotArea collapsedLevelsAreSubtotals="1" fieldPosition="0">
        <references count="2">
          <reference field="0" count="1" selected="0">
            <x v="44"/>
          </reference>
          <reference field="2" count="1" defaultSubtotal="1">
            <x v="7"/>
          </reference>
        </references>
      </pivotArea>
    </format>
    <format dxfId="24059">
      <pivotArea collapsedLevelsAreSubtotals="1" fieldPosition="0">
        <references count="2">
          <reference field="0" count="1" selected="0">
            <x v="45"/>
          </reference>
          <reference field="2" count="1" defaultSubtotal="1">
            <x v="29"/>
          </reference>
        </references>
      </pivotArea>
    </format>
    <format dxfId="24058">
      <pivotArea collapsedLevelsAreSubtotals="1" fieldPosition="0">
        <references count="2">
          <reference field="0" count="1" selected="0">
            <x v="46"/>
          </reference>
          <reference field="2" count="1" defaultSubtotal="1">
            <x v="25"/>
          </reference>
        </references>
      </pivotArea>
    </format>
    <format dxfId="24057">
      <pivotArea collapsedLevelsAreSubtotals="1" fieldPosition="0">
        <references count="2">
          <reference field="0" count="1" selected="0">
            <x v="47"/>
          </reference>
          <reference field="2" count="1" defaultSubtotal="1">
            <x v="24"/>
          </reference>
        </references>
      </pivotArea>
    </format>
    <format dxfId="24056">
      <pivotArea collapsedLevelsAreSubtotals="1" fieldPosition="0">
        <references count="2">
          <reference field="0" count="1" selected="0">
            <x v="48"/>
          </reference>
          <reference field="2" count="1" defaultSubtotal="1">
            <x v="12"/>
          </reference>
        </references>
      </pivotArea>
    </format>
    <format dxfId="24055">
      <pivotArea collapsedLevelsAreSubtotals="1" fieldPosition="0">
        <references count="2">
          <reference field="0" count="1" selected="0">
            <x v="49"/>
          </reference>
          <reference field="2" count="1" defaultSubtotal="1">
            <x v="37"/>
          </reference>
        </references>
      </pivotArea>
    </format>
    <format dxfId="24054">
      <pivotArea collapsedLevelsAreSubtotals="1" fieldPosition="0">
        <references count="2">
          <reference field="0" count="1" selected="0">
            <x v="50"/>
          </reference>
          <reference field="2" count="1" defaultSubtotal="1">
            <x v="32"/>
          </reference>
        </references>
      </pivotArea>
    </format>
    <format dxfId="24053">
      <pivotArea collapsedLevelsAreSubtotals="1" fieldPosition="0">
        <references count="2">
          <reference field="0" count="1" selected="0">
            <x v="51"/>
          </reference>
          <reference field="2" count="1" defaultSubtotal="1">
            <x v="6"/>
          </reference>
        </references>
      </pivotArea>
    </format>
    <format dxfId="24052">
      <pivotArea collapsedLevelsAreSubtotals="1" fieldPosition="0">
        <references count="2">
          <reference field="0" count="1" selected="0">
            <x v="52"/>
          </reference>
          <reference field="2" count="1" defaultSubtotal="1">
            <x v="44"/>
          </reference>
        </references>
      </pivotArea>
    </format>
    <format dxfId="24051">
      <pivotArea collapsedLevelsAreSubtotals="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24050">
      <pivotArea collapsedLevelsAreSubtotals="1" fieldPosition="0">
        <references count="2">
          <reference field="0" count="1" selected="0">
            <x v="53"/>
          </reference>
          <reference field="2" count="1" defaultSubtotal="1">
            <x v="23"/>
          </reference>
        </references>
      </pivotArea>
    </format>
    <format dxfId="24049">
      <pivotArea collapsedLevelsAreSubtotals="1" fieldPosition="0">
        <references count="2">
          <reference field="0" count="1" selected="0">
            <x v="54"/>
          </reference>
          <reference field="2" count="1" defaultSubtotal="1">
            <x v="14"/>
          </reference>
        </references>
      </pivotArea>
    </format>
    <format dxfId="24048">
      <pivotArea collapsedLevelsAreSubtotals="1" fieldPosition="0">
        <references count="2">
          <reference field="0" count="1" selected="0">
            <x v="55"/>
          </reference>
          <reference field="2" count="1" defaultSubtotal="1">
            <x v="63"/>
          </reference>
        </references>
      </pivotArea>
    </format>
    <format dxfId="24047">
      <pivotArea collapsedLevelsAreSubtotals="1" fieldPosition="0">
        <references count="2">
          <reference field="0" count="1" selected="0">
            <x v="56"/>
          </reference>
          <reference field="2" count="1" defaultSubtotal="1">
            <x v="64"/>
          </reference>
        </references>
      </pivotArea>
    </format>
    <format dxfId="24046">
      <pivotArea collapsedLevelsAreSubtotals="1" fieldPosition="0">
        <references count="2">
          <reference field="0" count="1" selected="0">
            <x v="57"/>
          </reference>
          <reference field="2" count="1" defaultSubtotal="1">
            <x v="48"/>
          </reference>
        </references>
      </pivotArea>
    </format>
    <format dxfId="24045">
      <pivotArea collapsedLevelsAreSubtotals="1" fieldPosition="0">
        <references count="2">
          <reference field="0" count="1" selected="0">
            <x v="58"/>
          </reference>
          <reference field="2" count="1" defaultSubtotal="1">
            <x v="15"/>
          </reference>
        </references>
      </pivotArea>
    </format>
    <format dxfId="24044">
      <pivotArea collapsedLevelsAreSubtotals="1" fieldPosition="0">
        <references count="2">
          <reference field="0" count="1" selected="0">
            <x v="59"/>
          </reference>
          <reference field="2" count="1" defaultSubtotal="1">
            <x v="30"/>
          </reference>
        </references>
      </pivotArea>
    </format>
    <format dxfId="24043">
      <pivotArea collapsedLevelsAreSubtotals="1" fieldPosition="0">
        <references count="2">
          <reference field="0" count="1" selected="0">
            <x v="60"/>
          </reference>
          <reference field="2" count="1" defaultSubtotal="1">
            <x v="27"/>
          </reference>
        </references>
      </pivotArea>
    </format>
    <format dxfId="24042">
      <pivotArea collapsedLevelsAreSubtotals="1" fieldPosition="0">
        <references count="2">
          <reference field="0" count="1" selected="0">
            <x v="61"/>
          </reference>
          <reference field="2" count="1" defaultSubtotal="1">
            <x v="1"/>
          </reference>
        </references>
      </pivotArea>
    </format>
    <format dxfId="24041">
      <pivotArea collapsedLevelsAreSubtotals="1" fieldPosition="0">
        <references count="2">
          <reference field="0" count="1" selected="0">
            <x v="62"/>
          </reference>
          <reference field="2" count="1" defaultSubtotal="1">
            <x v="59"/>
          </reference>
        </references>
      </pivotArea>
    </format>
    <format dxfId="24040">
      <pivotArea collapsedLevelsAreSubtotals="1" fieldPosition="0">
        <references count="2">
          <reference field="0" count="1" selected="0">
            <x v="63"/>
          </reference>
          <reference field="2" count="1" defaultSubtotal="1">
            <x v="21"/>
          </reference>
        </references>
      </pivotArea>
    </format>
    <format dxfId="24039">
      <pivotArea collapsedLevelsAreSubtotals="1" fieldPosition="0">
        <references count="2">
          <reference field="0" count="1" selected="0">
            <x v="65"/>
          </reference>
          <reference field="2" count="1" defaultSubtotal="1">
            <x v="11"/>
          </reference>
        </references>
      </pivotArea>
    </format>
    <format dxfId="24038">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24037">
      <pivotArea collapsedLevelsAreSubtotals="1" fieldPosition="0">
        <references count="2">
          <reference field="0" count="1" selected="0">
            <x v="67"/>
          </reference>
          <reference field="2" count="1" defaultSubtotal="1">
            <x v="56"/>
          </reference>
        </references>
      </pivotArea>
    </format>
    <format dxfId="24036">
      <pivotArea collapsedLevelsAreSubtotals="1" fieldPosition="0">
        <references count="2">
          <reference field="0" count="1" selected="0">
            <x v="29"/>
          </reference>
          <reference field="2" count="1" defaultSubtotal="1">
            <x v="66"/>
          </reference>
        </references>
      </pivotArea>
    </format>
    <format dxfId="24035">
      <pivotArea dataOnly="0" labelOnly="1" fieldPosition="0">
        <references count="2">
          <reference field="0" count="1" selected="0">
            <x v="2"/>
          </reference>
          <reference field="2" count="1" defaultSubtotal="1">
            <x v="8"/>
          </reference>
        </references>
      </pivotArea>
    </format>
    <format dxfId="24034">
      <pivotArea dataOnly="0" labelOnly="1" fieldPosition="0">
        <references count="2">
          <reference field="0" count="1" selected="0">
            <x v="3"/>
          </reference>
          <reference field="2" count="1" defaultSubtotal="1">
            <x v="20"/>
          </reference>
        </references>
      </pivotArea>
    </format>
    <format dxfId="24033">
      <pivotArea dataOnly="0" labelOnly="1" fieldPosition="0">
        <references count="2">
          <reference field="0" count="1" selected="0">
            <x v="4"/>
          </reference>
          <reference field="2" count="1" defaultSubtotal="1">
            <x v="47"/>
          </reference>
        </references>
      </pivotArea>
    </format>
    <format dxfId="24032">
      <pivotArea dataOnly="0" labelOnly="1" fieldPosition="0">
        <references count="2">
          <reference field="0" count="1" selected="0">
            <x v="5"/>
          </reference>
          <reference field="2" count="1" defaultSubtotal="1">
            <x v="2"/>
          </reference>
        </references>
      </pivotArea>
    </format>
    <format dxfId="24031">
      <pivotArea dataOnly="0" labelOnly="1" fieldPosition="0">
        <references count="2">
          <reference field="0" count="1" selected="0">
            <x v="6"/>
          </reference>
          <reference field="2" count="1" defaultSubtotal="1">
            <x v="43"/>
          </reference>
        </references>
      </pivotArea>
    </format>
    <format dxfId="24030">
      <pivotArea dataOnly="0" labelOnly="1" fieldPosition="0">
        <references count="2">
          <reference field="0" count="1" selected="0">
            <x v="7"/>
          </reference>
          <reference field="2" count="1" defaultSubtotal="1">
            <x v="17"/>
          </reference>
        </references>
      </pivotArea>
    </format>
    <format dxfId="24029">
      <pivotArea dataOnly="0" labelOnly="1" fieldPosition="0">
        <references count="2">
          <reference field="0" count="1" selected="0">
            <x v="8"/>
          </reference>
          <reference field="2" count="1" defaultSubtotal="1">
            <x v="26"/>
          </reference>
        </references>
      </pivotArea>
    </format>
    <format dxfId="24028">
      <pivotArea dataOnly="0" labelOnly="1" fieldPosition="0">
        <references count="2">
          <reference field="0" count="1" selected="0">
            <x v="9"/>
          </reference>
          <reference field="2" count="1" defaultSubtotal="1">
            <x v="13"/>
          </reference>
        </references>
      </pivotArea>
    </format>
    <format dxfId="24027">
      <pivotArea dataOnly="0" labelOnly="1" fieldPosition="0">
        <references count="2">
          <reference field="0" count="1" selected="0">
            <x v="10"/>
          </reference>
          <reference field="2" count="1" defaultSubtotal="1">
            <x v="41"/>
          </reference>
        </references>
      </pivotArea>
    </format>
    <format dxfId="24026">
      <pivotArea dataOnly="0" labelOnly="1" fieldPosition="0">
        <references count="2">
          <reference field="0" count="1" selected="0">
            <x v="11"/>
          </reference>
          <reference field="2" count="1" defaultSubtotal="1">
            <x v="54"/>
          </reference>
        </references>
      </pivotArea>
    </format>
    <format dxfId="24025">
      <pivotArea dataOnly="0" labelOnly="1" fieldPosition="0">
        <references count="2">
          <reference field="0" count="1" selected="0">
            <x v="12"/>
          </reference>
          <reference field="2" count="1" defaultSubtotal="1">
            <x v="22"/>
          </reference>
        </references>
      </pivotArea>
    </format>
    <format dxfId="24024">
      <pivotArea dataOnly="0" labelOnly="1" fieldPosition="0">
        <references count="2">
          <reference field="0" count="1" selected="0">
            <x v="13"/>
          </reference>
          <reference field="2" count="1" defaultSubtotal="1">
            <x v="16"/>
          </reference>
        </references>
      </pivotArea>
    </format>
    <format dxfId="24023">
      <pivotArea dataOnly="0" labelOnly="1" fieldPosition="0">
        <references count="2">
          <reference field="0" count="1" selected="0">
            <x v="14"/>
          </reference>
          <reference field="2" count="1" defaultSubtotal="1">
            <x v="4"/>
          </reference>
        </references>
      </pivotArea>
    </format>
    <format dxfId="24022">
      <pivotArea dataOnly="0" labelOnly="1" fieldPosition="0">
        <references count="2">
          <reference field="0" count="1" selected="0">
            <x v="15"/>
          </reference>
          <reference field="2" count="1" defaultSubtotal="1">
            <x v="42"/>
          </reference>
        </references>
      </pivotArea>
    </format>
    <format dxfId="24021">
      <pivotArea dataOnly="0" labelOnly="1" fieldPosition="0">
        <references count="2">
          <reference field="0" count="1" selected="0">
            <x v="16"/>
          </reference>
          <reference field="2" count="1" defaultSubtotal="1">
            <x v="36"/>
          </reference>
        </references>
      </pivotArea>
    </format>
    <format dxfId="24020">
      <pivotArea dataOnly="0" labelOnly="1" fieldPosition="0">
        <references count="2">
          <reference field="0" count="1" selected="0">
            <x v="17"/>
          </reference>
          <reference field="2" count="1" defaultSubtotal="1">
            <x v="5"/>
          </reference>
        </references>
      </pivotArea>
    </format>
    <format dxfId="24019">
      <pivotArea dataOnly="0" labelOnly="1" fieldPosition="0">
        <references count="2">
          <reference field="0" count="1" selected="0">
            <x v="18"/>
          </reference>
          <reference field="2" count="1" defaultSubtotal="1">
            <x v="33"/>
          </reference>
        </references>
      </pivotArea>
    </format>
    <format dxfId="24018">
      <pivotArea dataOnly="0" labelOnly="1" fieldPosition="0">
        <references count="2">
          <reference field="0" count="1" selected="0">
            <x v="19"/>
          </reference>
          <reference field="2" count="1" defaultSubtotal="1">
            <x v="0"/>
          </reference>
        </references>
      </pivotArea>
    </format>
    <format dxfId="24017">
      <pivotArea dataOnly="0" labelOnly="1" fieldPosition="0">
        <references count="2">
          <reference field="0" count="1" selected="0">
            <x v="20"/>
          </reference>
          <reference field="2" count="1" defaultSubtotal="1">
            <x v="46"/>
          </reference>
        </references>
      </pivotArea>
    </format>
    <format dxfId="24016">
      <pivotArea dataOnly="0" labelOnly="1" fieldPosition="0">
        <references count="2">
          <reference field="0" count="1" selected="0">
            <x v="21"/>
          </reference>
          <reference field="2" count="1" defaultSubtotal="1">
            <x v="31"/>
          </reference>
        </references>
      </pivotArea>
    </format>
    <format dxfId="24015">
      <pivotArea dataOnly="0" labelOnly="1" fieldPosition="0">
        <references count="2">
          <reference field="0" count="1" selected="0">
            <x v="22"/>
          </reference>
          <reference field="2" count="1" defaultSubtotal="1">
            <x v="34"/>
          </reference>
        </references>
      </pivotArea>
    </format>
    <format dxfId="24014">
      <pivotArea dataOnly="0" labelOnly="1" fieldPosition="0">
        <references count="2">
          <reference field="0" count="1" selected="0">
            <x v="23"/>
          </reference>
          <reference field="2" count="1" defaultSubtotal="1">
            <x v="52"/>
          </reference>
        </references>
      </pivotArea>
    </format>
    <format dxfId="24013">
      <pivotArea dataOnly="0" labelOnly="1" fieldPosition="0">
        <references count="2">
          <reference field="0" count="1" selected="0">
            <x v="24"/>
          </reference>
          <reference field="2" count="1" defaultSubtotal="1">
            <x v="40"/>
          </reference>
        </references>
      </pivotArea>
    </format>
    <format dxfId="24012">
      <pivotArea dataOnly="0" labelOnly="1" fieldPosition="0">
        <references count="2">
          <reference field="0" count="1" selected="0">
            <x v="25"/>
          </reference>
          <reference field="2" count="1" defaultSubtotal="1">
            <x v="50"/>
          </reference>
        </references>
      </pivotArea>
    </format>
    <format dxfId="24011">
      <pivotArea dataOnly="0" labelOnly="1" fieldPosition="0">
        <references count="2">
          <reference field="0" count="1" selected="0">
            <x v="26"/>
          </reference>
          <reference field="2" count="1" defaultSubtotal="1">
            <x v="49"/>
          </reference>
        </references>
      </pivotArea>
    </format>
    <format dxfId="24010">
      <pivotArea dataOnly="0" labelOnly="1" fieldPosition="0">
        <references count="2">
          <reference field="0" count="1" selected="0">
            <x v="27"/>
          </reference>
          <reference field="2" count="1" defaultSubtotal="1">
            <x v="39"/>
          </reference>
        </references>
      </pivotArea>
    </format>
    <format dxfId="24009">
      <pivotArea dataOnly="0" labelOnly="1" fieldPosition="0">
        <references count="2">
          <reference field="0" count="1" selected="0">
            <x v="28"/>
          </reference>
          <reference field="2" count="1" defaultSubtotal="1">
            <x v="58"/>
          </reference>
        </references>
      </pivotArea>
    </format>
    <format dxfId="24008">
      <pivotArea dataOnly="0" labelOnly="1" fieldPosition="0">
        <references count="2">
          <reference field="0" count="1" selected="0">
            <x v="30"/>
          </reference>
          <reference field="2" count="1" defaultSubtotal="1">
            <x v="65"/>
          </reference>
        </references>
      </pivotArea>
    </format>
    <format dxfId="24007">
      <pivotArea dataOnly="0" labelOnly="1" fieldPosition="0">
        <references count="2">
          <reference field="0" count="1" selected="0">
            <x v="31"/>
          </reference>
          <reference field="2" count="1" defaultSubtotal="1">
            <x v="35"/>
          </reference>
        </references>
      </pivotArea>
    </format>
    <format dxfId="24006">
      <pivotArea dataOnly="0" labelOnly="1" fieldPosition="0">
        <references count="2">
          <reference field="0" count="1" selected="0">
            <x v="32"/>
          </reference>
          <reference field="2" count="1" defaultSubtotal="1">
            <x v="10"/>
          </reference>
        </references>
      </pivotArea>
    </format>
    <format dxfId="24005">
      <pivotArea dataOnly="0" labelOnly="1" fieldPosition="0">
        <references count="2">
          <reference field="0" count="1" selected="0">
            <x v="33"/>
          </reference>
          <reference field="2" count="1" defaultSubtotal="1">
            <x v="38"/>
          </reference>
        </references>
      </pivotArea>
    </format>
    <format dxfId="24004">
      <pivotArea dataOnly="0" labelOnly="1" fieldPosition="0">
        <references count="2">
          <reference field="0" count="1" selected="0">
            <x v="34"/>
          </reference>
          <reference field="2" count="1" defaultSubtotal="1">
            <x v="18"/>
          </reference>
        </references>
      </pivotArea>
    </format>
    <format dxfId="24003">
      <pivotArea dataOnly="0" labelOnly="1" fieldPosition="0">
        <references count="2">
          <reference field="0" count="1" selected="0">
            <x v="35"/>
          </reference>
          <reference field="2" count="1" defaultSubtotal="1">
            <x v="57"/>
          </reference>
        </references>
      </pivotArea>
    </format>
    <format dxfId="24002">
      <pivotArea dataOnly="0" labelOnly="1" fieldPosition="0">
        <references count="2">
          <reference field="0" count="1" selected="0">
            <x v="36"/>
          </reference>
          <reference field="2" count="1" defaultSubtotal="1">
            <x v="55"/>
          </reference>
        </references>
      </pivotArea>
    </format>
    <format dxfId="24001">
      <pivotArea dataOnly="0" labelOnly="1" fieldPosition="0">
        <references count="2">
          <reference field="0" count="1" selected="0">
            <x v="37"/>
          </reference>
          <reference field="2" count="1" defaultSubtotal="1">
            <x v="61"/>
          </reference>
        </references>
      </pivotArea>
    </format>
    <format dxfId="24000">
      <pivotArea dataOnly="0" labelOnly="1" fieldPosition="0">
        <references count="2">
          <reference field="0" count="1" selected="0">
            <x v="38"/>
          </reference>
          <reference field="2" count="1" defaultSubtotal="1">
            <x v="19"/>
          </reference>
        </references>
      </pivotArea>
    </format>
    <format dxfId="23999">
      <pivotArea dataOnly="0" labelOnly="1" fieldPosition="0">
        <references count="2">
          <reference field="0" count="1" selected="0">
            <x v="39"/>
          </reference>
          <reference field="2" count="1" defaultSubtotal="1">
            <x v="3"/>
          </reference>
        </references>
      </pivotArea>
    </format>
    <format dxfId="23998">
      <pivotArea dataOnly="0" labelOnly="1" fieldPosition="0">
        <references count="2">
          <reference field="0" count="1" selected="0">
            <x v="40"/>
          </reference>
          <reference field="2" count="1" defaultSubtotal="1">
            <x v="62"/>
          </reference>
        </references>
      </pivotArea>
    </format>
    <format dxfId="23997">
      <pivotArea dataOnly="0" labelOnly="1" fieldPosition="0">
        <references count="2">
          <reference field="0" count="1" selected="0">
            <x v="41"/>
          </reference>
          <reference field="2" count="1" defaultSubtotal="1">
            <x v="51"/>
          </reference>
        </references>
      </pivotArea>
    </format>
    <format dxfId="23996">
      <pivotArea dataOnly="0" labelOnly="1" fieldPosition="0">
        <references count="2">
          <reference field="0" count="1" selected="0">
            <x v="42"/>
          </reference>
          <reference field="2" count="1" defaultSubtotal="1">
            <x v="28"/>
          </reference>
        </references>
      </pivotArea>
    </format>
    <format dxfId="23995">
      <pivotArea dataOnly="0" labelOnly="1" fieldPosition="0">
        <references count="2">
          <reference field="0" count="1" selected="0">
            <x v="43"/>
          </reference>
          <reference field="2" count="1" defaultSubtotal="1">
            <x v="53"/>
          </reference>
        </references>
      </pivotArea>
    </format>
    <format dxfId="23994">
      <pivotArea dataOnly="0" labelOnly="1" fieldPosition="0">
        <references count="2">
          <reference field="0" count="1" selected="0">
            <x v="44"/>
          </reference>
          <reference field="2" count="1" defaultSubtotal="1">
            <x v="7"/>
          </reference>
        </references>
      </pivotArea>
    </format>
    <format dxfId="23993">
      <pivotArea dataOnly="0" labelOnly="1" fieldPosition="0">
        <references count="2">
          <reference field="0" count="1" selected="0">
            <x v="45"/>
          </reference>
          <reference field="2" count="1" defaultSubtotal="1">
            <x v="29"/>
          </reference>
        </references>
      </pivotArea>
    </format>
    <format dxfId="23992">
      <pivotArea dataOnly="0" labelOnly="1" fieldPosition="0">
        <references count="2">
          <reference field="0" count="1" selected="0">
            <x v="46"/>
          </reference>
          <reference field="2" count="1" defaultSubtotal="1">
            <x v="25"/>
          </reference>
        </references>
      </pivotArea>
    </format>
    <format dxfId="23991">
      <pivotArea dataOnly="0" labelOnly="1" fieldPosition="0">
        <references count="2">
          <reference field="0" count="1" selected="0">
            <x v="47"/>
          </reference>
          <reference field="2" count="1" defaultSubtotal="1">
            <x v="24"/>
          </reference>
        </references>
      </pivotArea>
    </format>
    <format dxfId="23990">
      <pivotArea dataOnly="0" labelOnly="1" fieldPosition="0">
        <references count="2">
          <reference field="0" count="1" selected="0">
            <x v="48"/>
          </reference>
          <reference field="2" count="1" defaultSubtotal="1">
            <x v="12"/>
          </reference>
        </references>
      </pivotArea>
    </format>
    <format dxfId="23989">
      <pivotArea dataOnly="0" labelOnly="1" fieldPosition="0">
        <references count="2">
          <reference field="0" count="1" selected="0">
            <x v="49"/>
          </reference>
          <reference field="2" count="1" defaultSubtotal="1">
            <x v="37"/>
          </reference>
        </references>
      </pivotArea>
    </format>
    <format dxfId="23988">
      <pivotArea dataOnly="0" labelOnly="1" fieldPosition="0">
        <references count="2">
          <reference field="0" count="1" selected="0">
            <x v="50"/>
          </reference>
          <reference field="2" count="1" defaultSubtotal="1">
            <x v="32"/>
          </reference>
        </references>
      </pivotArea>
    </format>
    <format dxfId="23987">
      <pivotArea dataOnly="0" labelOnly="1" fieldPosition="0">
        <references count="2">
          <reference field="0" count="1" selected="0">
            <x v="51"/>
          </reference>
          <reference field="2" count="1" defaultSubtotal="1">
            <x v="6"/>
          </reference>
        </references>
      </pivotArea>
    </format>
    <format dxfId="23986">
      <pivotArea dataOnly="0" labelOnly="1" fieldPosition="0">
        <references count="2">
          <reference field="0" count="1" selected="0">
            <x v="52"/>
          </reference>
          <reference field="2" count="1" defaultSubtotal="1">
            <x v="44"/>
          </reference>
        </references>
      </pivotArea>
    </format>
    <format dxfId="23985">
      <pivotArea dataOnly="0" labelOnly="1" fieldPosition="0">
        <references count="2">
          <reference field="0" count="1" selected="0">
            <x v="53"/>
          </reference>
          <reference field="2" count="1" defaultSubtotal="1">
            <x v="23"/>
          </reference>
        </references>
      </pivotArea>
    </format>
    <format dxfId="23984">
      <pivotArea dataOnly="0" labelOnly="1" fieldPosition="0">
        <references count="2">
          <reference field="0" count="1" selected="0">
            <x v="54"/>
          </reference>
          <reference field="2" count="1" defaultSubtotal="1">
            <x v="14"/>
          </reference>
        </references>
      </pivotArea>
    </format>
    <format dxfId="23983">
      <pivotArea dataOnly="0" labelOnly="1" fieldPosition="0">
        <references count="2">
          <reference field="0" count="1" selected="0">
            <x v="55"/>
          </reference>
          <reference field="2" count="1" defaultSubtotal="1">
            <x v="63"/>
          </reference>
        </references>
      </pivotArea>
    </format>
    <format dxfId="23982">
      <pivotArea dataOnly="0" labelOnly="1" fieldPosition="0">
        <references count="2">
          <reference field="0" count="1" selected="0">
            <x v="56"/>
          </reference>
          <reference field="2" count="1" defaultSubtotal="1">
            <x v="64"/>
          </reference>
        </references>
      </pivotArea>
    </format>
    <format dxfId="23981">
      <pivotArea dataOnly="0" labelOnly="1" fieldPosition="0">
        <references count="2">
          <reference field="0" count="1" selected="0">
            <x v="57"/>
          </reference>
          <reference field="2" count="1" defaultSubtotal="1">
            <x v="48"/>
          </reference>
        </references>
      </pivotArea>
    </format>
    <format dxfId="23980">
      <pivotArea dataOnly="0" labelOnly="1" fieldPosition="0">
        <references count="2">
          <reference field="0" count="1" selected="0">
            <x v="58"/>
          </reference>
          <reference field="2" count="1" defaultSubtotal="1">
            <x v="15"/>
          </reference>
        </references>
      </pivotArea>
    </format>
    <format dxfId="23979">
      <pivotArea dataOnly="0" labelOnly="1" fieldPosition="0">
        <references count="2">
          <reference field="0" count="1" selected="0">
            <x v="59"/>
          </reference>
          <reference field="2" count="1" defaultSubtotal="1">
            <x v="30"/>
          </reference>
        </references>
      </pivotArea>
    </format>
    <format dxfId="23978">
      <pivotArea dataOnly="0" labelOnly="1" fieldPosition="0">
        <references count="2">
          <reference field="0" count="1" selected="0">
            <x v="60"/>
          </reference>
          <reference field="2" count="1" defaultSubtotal="1">
            <x v="27"/>
          </reference>
        </references>
      </pivotArea>
    </format>
    <format dxfId="23977">
      <pivotArea dataOnly="0" labelOnly="1" fieldPosition="0">
        <references count="2">
          <reference field="0" count="1" selected="0">
            <x v="61"/>
          </reference>
          <reference field="2" count="1" defaultSubtotal="1">
            <x v="1"/>
          </reference>
        </references>
      </pivotArea>
    </format>
    <format dxfId="23976">
      <pivotArea dataOnly="0" labelOnly="1" fieldPosition="0">
        <references count="2">
          <reference field="0" count="1" selected="0">
            <x v="62"/>
          </reference>
          <reference field="2" count="1" defaultSubtotal="1">
            <x v="59"/>
          </reference>
        </references>
      </pivotArea>
    </format>
    <format dxfId="23975">
      <pivotArea dataOnly="0" labelOnly="1" fieldPosition="0">
        <references count="2">
          <reference field="0" count="1" selected="0">
            <x v="63"/>
          </reference>
          <reference field="2" count="1" defaultSubtotal="1">
            <x v="21"/>
          </reference>
        </references>
      </pivotArea>
    </format>
    <format dxfId="23974">
      <pivotArea dataOnly="0" labelOnly="1" fieldPosition="0">
        <references count="2">
          <reference field="0" count="1" selected="0">
            <x v="65"/>
          </reference>
          <reference field="2" count="1" defaultSubtotal="1">
            <x v="11"/>
          </reference>
        </references>
      </pivotArea>
    </format>
    <format dxfId="23973">
      <pivotArea dataOnly="0" labelOnly="1" fieldPosition="0">
        <references count="2">
          <reference field="0" count="1" selected="0">
            <x v="67"/>
          </reference>
          <reference field="2" count="1" defaultSubtotal="1">
            <x v="56"/>
          </reference>
        </references>
      </pivotArea>
    </format>
    <format dxfId="23972">
      <pivotArea dataOnly="0" labelOnly="1" fieldPosition="0">
        <references count="2">
          <reference field="0" count="1" selected="0">
            <x v="29"/>
          </reference>
          <reference field="2" count="1" defaultSubtotal="1">
            <x v="66"/>
          </reference>
        </references>
      </pivotArea>
    </format>
    <format dxfId="23971">
      <pivotArea dataOnly="0" labelOnly="1" fieldPosition="0">
        <references count="3">
          <reference field="0" count="1" selected="0">
            <x v="40"/>
          </reference>
          <reference field="1" count="40">
            <x v="0"/>
            <x v="18"/>
            <x v="30"/>
            <x v="31"/>
            <x v="33"/>
            <x v="34"/>
            <x v="53"/>
            <x v="55"/>
            <x v="87"/>
            <x v="92"/>
            <x v="95"/>
            <x v="103"/>
            <x v="107"/>
            <x v="108"/>
            <x v="204"/>
            <x v="207"/>
            <x v="223"/>
            <x v="266"/>
            <x v="304"/>
            <x v="322"/>
            <x v="353"/>
            <x v="354"/>
            <x v="371"/>
            <x v="390"/>
            <x v="407"/>
            <x v="408"/>
            <x v="409"/>
            <x v="413"/>
            <x v="414"/>
            <x v="415"/>
            <x v="442"/>
            <x v="444"/>
            <x v="497"/>
            <x v="498"/>
            <x v="499"/>
            <x v="500"/>
            <x v="501"/>
            <x v="502"/>
            <x v="503"/>
            <x v="504"/>
          </reference>
          <reference field="2" count="1" selected="0">
            <x v="62"/>
          </reference>
        </references>
      </pivotArea>
    </format>
    <format dxfId="23970">
      <pivotArea dataOnly="0" labelOnly="1" fieldPosition="0">
        <references count="3">
          <reference field="0" count="1" selected="0">
            <x v="42"/>
          </reference>
          <reference field="1" count="35">
            <x v="15"/>
            <x v="16"/>
            <x v="17"/>
            <x v="19"/>
            <x v="29"/>
            <x v="38"/>
            <x v="81"/>
            <x v="120"/>
            <x v="122"/>
            <x v="138"/>
            <x v="149"/>
            <x v="185"/>
            <x v="232"/>
            <x v="239"/>
            <x v="240"/>
            <x v="261"/>
            <x v="270"/>
            <x v="277"/>
            <x v="279"/>
            <x v="316"/>
            <x v="328"/>
            <x v="366"/>
            <x v="375"/>
            <x v="384"/>
            <x v="389"/>
            <x v="394"/>
            <x v="446"/>
            <x v="449"/>
            <x v="506"/>
            <x v="507"/>
            <x v="508"/>
            <x v="509"/>
            <x v="510"/>
            <x v="511"/>
            <x v="512"/>
          </reference>
          <reference field="2" count="1" selected="0">
            <x v="28"/>
          </reference>
        </references>
      </pivotArea>
    </format>
    <format dxfId="23969">
      <pivotArea dataOnly="0" labelOnly="1" fieldPosition="0">
        <references count="3">
          <reference field="0" count="1" selected="0">
            <x v="43"/>
          </reference>
          <reference field="1" count="14">
            <x v="1"/>
            <x v="48"/>
            <x v="89"/>
            <x v="208"/>
            <x v="213"/>
            <x v="225"/>
            <x v="227"/>
            <x v="236"/>
            <x v="348"/>
            <x v="357"/>
            <x v="404"/>
            <x v="405"/>
            <x v="439"/>
            <x v="443"/>
          </reference>
          <reference field="2" count="1" selected="0">
            <x v="53"/>
          </reference>
        </references>
      </pivotArea>
    </format>
    <format dxfId="23968">
      <pivotArea collapsedLevelsAreSubtotals="1" fieldPosition="0">
        <references count="2">
          <reference field="0" count="1" selected="0">
            <x v="9"/>
          </reference>
          <reference field="2" count="1" defaultSubtotal="1">
            <x v="13"/>
          </reference>
        </references>
      </pivotArea>
    </format>
    <format dxfId="23967">
      <pivotArea collapsedLevelsAreSubtotals="1" fieldPosition="0">
        <references count="2">
          <reference field="0" count="1" selected="0">
            <x v="2"/>
          </reference>
          <reference field="2" count="1" defaultSubtotal="1">
            <x v="8"/>
          </reference>
        </references>
      </pivotArea>
    </format>
    <format dxfId="23966">
      <pivotArea collapsedLevelsAreSubtotals="1" fieldPosition="0">
        <references count="2">
          <reference field="0" count="1" selected="0">
            <x v="6"/>
          </reference>
          <reference field="2" count="1" defaultSubtotal="1">
            <x v="43"/>
          </reference>
        </references>
      </pivotArea>
    </format>
    <format dxfId="23965">
      <pivotArea collapsedLevelsAreSubtotals="1" fieldPosition="0">
        <references count="2">
          <reference field="0" count="1" selected="0">
            <x v="7"/>
          </reference>
          <reference field="2" count="1" defaultSubtotal="1">
            <x v="17"/>
          </reference>
        </references>
      </pivotArea>
    </format>
    <format dxfId="23964">
      <pivotArea collapsedLevelsAreSubtotals="1" fieldPosition="0">
        <references count="2">
          <reference field="0" count="1" selected="0">
            <x v="7"/>
          </reference>
          <reference field="2" count="1" defaultSubtotal="1">
            <x v="17"/>
          </reference>
        </references>
      </pivotArea>
    </format>
    <format dxfId="23963">
      <pivotArea collapsedLevelsAreSubtotals="1" fieldPosition="0">
        <references count="2">
          <reference field="0" count="1" selected="0">
            <x v="8"/>
          </reference>
          <reference field="2" count="1" defaultSubtotal="1">
            <x v="26"/>
          </reference>
        </references>
      </pivotArea>
    </format>
    <format dxfId="23962">
      <pivotArea collapsedLevelsAreSubtotals="1" fieldPosition="0">
        <references count="2">
          <reference field="0" count="1" selected="0">
            <x v="23"/>
          </reference>
          <reference field="2" count="1" defaultSubtotal="1">
            <x v="52"/>
          </reference>
        </references>
      </pivotArea>
    </format>
    <format dxfId="23961">
      <pivotArea dataOnly="0" labelOnly="1" fieldPosition="0">
        <references count="4">
          <reference field="0" count="1" selected="0">
            <x v="35"/>
          </reference>
          <reference field="1" count="1" selected="0">
            <x v="168"/>
          </reference>
          <reference field="2" count="1" selected="0">
            <x v="57"/>
          </reference>
          <reference field="3" count="1">
            <x v="3"/>
          </reference>
        </references>
      </pivotArea>
    </format>
    <format dxfId="23960">
      <pivotArea dataOnly="0" labelOnly="1" fieldPosition="0">
        <references count="4">
          <reference field="0" count="1" selected="0">
            <x v="40"/>
          </reference>
          <reference field="1" count="1" selected="0">
            <x v="407"/>
          </reference>
          <reference field="2" count="1" selected="0">
            <x v="62"/>
          </reference>
          <reference field="3" count="1">
            <x v="4"/>
          </reference>
        </references>
      </pivotArea>
    </format>
    <format dxfId="23959">
      <pivotArea dataOnly="0" labelOnly="1" fieldPosition="0">
        <references count="4">
          <reference field="0" count="1" selected="0">
            <x v="40"/>
          </reference>
          <reference field="1" count="1" selected="0">
            <x v="408"/>
          </reference>
          <reference field="2" count="1" selected="0">
            <x v="62"/>
          </reference>
          <reference field="3" count="1">
            <x v="3"/>
          </reference>
        </references>
      </pivotArea>
    </format>
    <format dxfId="23958">
      <pivotArea collapsedLevelsAreSubtotals="1" fieldPosition="0">
        <references count="2">
          <reference field="0" count="1" selected="0">
            <x v="29"/>
          </reference>
          <reference field="2" count="1" defaultSubtotal="1">
            <x v="66"/>
          </reference>
        </references>
      </pivotArea>
    </format>
    <format dxfId="23957">
      <pivotArea dataOnly="0" labelOnly="1" fieldPosition="0">
        <references count="4">
          <reference field="0" count="1" selected="0">
            <x v="43"/>
          </reference>
          <reference field="1" count="1" selected="0">
            <x v="357"/>
          </reference>
          <reference field="2" count="1" selected="0">
            <x v="53"/>
          </reference>
          <reference field="3" count="1">
            <x v="3"/>
          </reference>
        </references>
      </pivotArea>
    </format>
    <format dxfId="23956">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3955">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3954">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3953">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3952">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3951">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3950">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3949">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3948">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3947">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3946">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23945">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3944">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3943">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3942">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23941">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3940">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3939">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3938">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3937">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3936">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3935">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3934">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3933">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3932">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3931">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3930">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3929">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3928">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392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3926">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3925">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3924">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3923">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3922">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3921">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3920">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3919">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3918">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3917">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3916">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391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391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391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391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391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391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390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390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390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390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390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390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390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2390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3901">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390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389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3898">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389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389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389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389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389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389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389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389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388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388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388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388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388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388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388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388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388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388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387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387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387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387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387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387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387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387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387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387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386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3868">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3867">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3866">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3865">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3864">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3863">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3862">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386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386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385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385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385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385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385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385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385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385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385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385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384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384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2384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384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384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384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384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384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384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384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383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383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383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383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383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383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383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383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383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383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382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382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382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382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3825">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3824">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3823">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3822">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3821">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3820">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381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381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381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381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381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381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381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381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381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381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380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380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380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380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380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380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380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380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380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3800">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3799">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3798">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3797">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23796">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3795">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3794">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3793">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3792">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3791">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3790">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3789">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3788">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3787">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3786">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3785">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3784">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3783">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3782">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3781">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3780">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3779">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377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377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377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377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377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377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377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377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377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376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376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376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376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376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376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376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376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376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376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375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375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375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375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375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375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375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375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375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2375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374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2374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2374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3746">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3745">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3744">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3743">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3742">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3741">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3740">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3739">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3738">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23737">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3736">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23735">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3734">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23733">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23732">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23731">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23730">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3729">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23728">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3727">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3726">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3725">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3724">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23723">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3722">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3721">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3720">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3719">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3718">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3717">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3716">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23715">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3714">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3713">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23712">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3711">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3710">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3709">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3708">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3707">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3706">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3705">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3704">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3703">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3702">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3701">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23700">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3699">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23698">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3697">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23696">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23695">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3694">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3693">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23692">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23691">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23690">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23689">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23688">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3687">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3686">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3685">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3684">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3683">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3682">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3681">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23680">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3679">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23678">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23677">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2367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367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2367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2367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2367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23671">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3670">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23669">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3668">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3667">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3666">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3665">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3664">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23663">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23662">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23661">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23660">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23659">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3658">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3657">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2365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2365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365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3653">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3652">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23651">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3650">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3649">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3648">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3647">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23646">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23645">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3644">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3643">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3642">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3641">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3640">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3639">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3638">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23637">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3636">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3635">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3634">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3633">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3632">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3631">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3630">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3629">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3628">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23627">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3626">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3625">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362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362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3622">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3621">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3620">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3619">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3618">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3617">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3616">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3615">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3614">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23613">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23612">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23611">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23610">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23609">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23608">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23607">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2360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360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2360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360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360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360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360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359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23598">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3597">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23596">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3595">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23594">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3593">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3592">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3591">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23590">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3589">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23588">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23587">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3586">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23585">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3584">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3583">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3582">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23581">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3580">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3579">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23578">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23577">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3576">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3575">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23574">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3573">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3572">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3571">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3570">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23569">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23568">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23567">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23566">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23565">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23564">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23563">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3562">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3561">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3560">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3559">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3558">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3557">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3556">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3555">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3554">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3553">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23552">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3551">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3550">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2354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354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354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354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354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2354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2354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2354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2354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354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353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353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353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2353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2353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23534">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3533">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3532">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3531">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3530">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3529">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3528">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3527">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3526">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3525">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23524">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3523">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3522">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23521">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3520">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3519">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3518">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3517">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23516">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23515">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23514">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23513">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23512">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3511">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3510">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3509">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23508">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23507">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23506">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23505">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23504">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23503">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23502">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23501">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3500">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3499">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3498">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23497">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3496">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3495">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3494">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23493">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3492">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23491">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3490">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3489">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3488">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3487">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3486">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3485">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23484">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23483">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3482">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3481">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23480">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2347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2347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2347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2347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23475">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3474">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3473">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3472">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23471">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23470">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3469">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3468">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3467">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3466">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3465">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3464">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3463">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3462">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23461">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23460">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23459">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3458">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3457">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2345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345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23454">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3453">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23452">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23451">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3450">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3449">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3448">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3447">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3446">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3445">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3444">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3443">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3442">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3441">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3440">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3439">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3438">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3437">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23436">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23435">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23434">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23433">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3432">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23431">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3430">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23429">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23428">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3427">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3426">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23425">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3424">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23423">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3422">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23421">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3420">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23419">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23418">
      <pivotArea collapsedLevelsAreSubtotals="1" fieldPosition="0">
        <references count="2">
          <reference field="0" count="1" selected="0">
            <x v="0"/>
          </reference>
          <reference field="2" count="1" defaultSubtotal="1">
            <x v="9"/>
          </reference>
        </references>
      </pivotArea>
    </format>
    <format dxfId="23417">
      <pivotArea dataOnly="0" labelOnly="1" fieldPosition="0">
        <references count="2">
          <reference field="0" count="1" selected="0">
            <x v="0"/>
          </reference>
          <reference field="2" count="1" defaultSubtotal="1">
            <x v="9"/>
          </reference>
        </references>
      </pivotArea>
    </format>
    <format dxfId="2341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341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3414">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3413">
      <pivotArea collapsedLevelsAreSubtotals="1" fieldPosition="0">
        <references count="2">
          <reference field="0" count="1" selected="0">
            <x v="0"/>
          </reference>
          <reference field="2" count="1" defaultSubtotal="1">
            <x v="9"/>
          </reference>
        </references>
      </pivotArea>
    </format>
    <format dxfId="23412">
      <pivotArea dataOnly="0" labelOnly="1" fieldPosition="0">
        <references count="2">
          <reference field="0" count="1" selected="0">
            <x v="0"/>
          </reference>
          <reference field="2" count="1" defaultSubtotal="1">
            <x v="9"/>
          </reference>
        </references>
      </pivotArea>
    </format>
    <format dxfId="23411">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3410">
      <pivotArea collapsedLevelsAreSubtotals="1" fieldPosition="0">
        <references count="2">
          <reference field="0" count="1" selected="0">
            <x v="0"/>
          </reference>
          <reference field="2" count="1" defaultSubtotal="1">
            <x v="9"/>
          </reference>
        </references>
      </pivotArea>
    </format>
    <format dxfId="23409">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3408">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340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340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3405">
      <pivotArea collapsedLevelsAreSubtotals="1" fieldPosition="0">
        <references count="2">
          <reference field="0" count="1" selected="0">
            <x v="2"/>
          </reference>
          <reference field="2" count="1" defaultSubtotal="1">
            <x v="8"/>
          </reference>
        </references>
      </pivotArea>
    </format>
    <format dxfId="23404">
      <pivotArea dataOnly="0" labelOnly="1" fieldPosition="0">
        <references count="2">
          <reference field="0" count="1" selected="0">
            <x v="2"/>
          </reference>
          <reference field="2" count="1" defaultSubtotal="1">
            <x v="8"/>
          </reference>
        </references>
      </pivotArea>
    </format>
    <format dxfId="23403">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3402">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3401">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3400">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3399">
      <pivotArea collapsedLevelsAreSubtotals="1" fieldPosition="0">
        <references count="2">
          <reference field="0" count="1" selected="0">
            <x v="2"/>
          </reference>
          <reference field="2" count="1" defaultSubtotal="1">
            <x v="8"/>
          </reference>
        </references>
      </pivotArea>
    </format>
    <format dxfId="23398">
      <pivotArea dataOnly="0" labelOnly="1" fieldPosition="0">
        <references count="2">
          <reference field="0" count="1" selected="0">
            <x v="2"/>
          </reference>
          <reference field="2" count="1" defaultSubtotal="1">
            <x v="8"/>
          </reference>
        </references>
      </pivotArea>
    </format>
    <format dxfId="23397">
      <pivotArea dataOnly="0" labelOnly="1" grandRow="1" outline="0" fieldPosition="0"/>
    </format>
    <format dxfId="23396">
      <pivotArea dataOnly="0" labelOnly="1" fieldPosition="0">
        <references count="2">
          <reference field="0" count="1" selected="0">
            <x v="0"/>
          </reference>
          <reference field="2" count="1" defaultSubtotal="1">
            <x v="9"/>
          </reference>
        </references>
      </pivotArea>
    </format>
    <format dxfId="23395">
      <pivotArea dataOnly="0" labelOnly="1" fieldPosition="0">
        <references count="2">
          <reference field="0" count="1" selected="0">
            <x v="2"/>
          </reference>
          <reference field="2" count="1" defaultSubtotal="1">
            <x v="8"/>
          </reference>
        </references>
      </pivotArea>
    </format>
    <format dxfId="23394">
      <pivotArea dataOnly="0" labelOnly="1" fieldPosition="0">
        <references count="2">
          <reference field="0" count="1" selected="0">
            <x v="3"/>
          </reference>
          <reference field="2" count="1" defaultSubtotal="1">
            <x v="20"/>
          </reference>
        </references>
      </pivotArea>
    </format>
    <format dxfId="23393">
      <pivotArea dataOnly="0" labelOnly="1" fieldPosition="0">
        <references count="2">
          <reference field="0" count="1" selected="0">
            <x v="4"/>
          </reference>
          <reference field="2" count="1" defaultSubtotal="1">
            <x v="47"/>
          </reference>
        </references>
      </pivotArea>
    </format>
    <format dxfId="23392">
      <pivotArea dataOnly="0" labelOnly="1" fieldPosition="0">
        <references count="2">
          <reference field="0" count="1" selected="0">
            <x v="5"/>
          </reference>
          <reference field="2" count="1" defaultSubtotal="1">
            <x v="2"/>
          </reference>
        </references>
      </pivotArea>
    </format>
    <format dxfId="23391">
      <pivotArea dataOnly="0" labelOnly="1" fieldPosition="0">
        <references count="2">
          <reference field="0" count="1" selected="0">
            <x v="6"/>
          </reference>
          <reference field="2" count="1" defaultSubtotal="1">
            <x v="43"/>
          </reference>
        </references>
      </pivotArea>
    </format>
    <format dxfId="23390">
      <pivotArea dataOnly="0" labelOnly="1" fieldPosition="0">
        <references count="2">
          <reference field="0" count="1" selected="0">
            <x v="7"/>
          </reference>
          <reference field="2" count="1" defaultSubtotal="1">
            <x v="17"/>
          </reference>
        </references>
      </pivotArea>
    </format>
    <format dxfId="23389">
      <pivotArea dataOnly="0" labelOnly="1" fieldPosition="0">
        <references count="2">
          <reference field="0" count="1" selected="0">
            <x v="8"/>
          </reference>
          <reference field="2" count="1" defaultSubtotal="1">
            <x v="26"/>
          </reference>
        </references>
      </pivotArea>
    </format>
    <format dxfId="23388">
      <pivotArea dataOnly="0" labelOnly="1" fieldPosition="0">
        <references count="2">
          <reference field="0" count="1" selected="0">
            <x v="9"/>
          </reference>
          <reference field="2" count="1" defaultSubtotal="1">
            <x v="13"/>
          </reference>
        </references>
      </pivotArea>
    </format>
    <format dxfId="23387">
      <pivotArea dataOnly="0" labelOnly="1" fieldPosition="0">
        <references count="2">
          <reference field="0" count="1" selected="0">
            <x v="10"/>
          </reference>
          <reference field="2" count="1" defaultSubtotal="1">
            <x v="41"/>
          </reference>
        </references>
      </pivotArea>
    </format>
    <format dxfId="23386">
      <pivotArea dataOnly="0" labelOnly="1" fieldPosition="0">
        <references count="2">
          <reference field="0" count="1" selected="0">
            <x v="11"/>
          </reference>
          <reference field="2" count="1" defaultSubtotal="1">
            <x v="54"/>
          </reference>
        </references>
      </pivotArea>
    </format>
    <format dxfId="23385">
      <pivotArea dataOnly="0" labelOnly="1" fieldPosition="0">
        <references count="2">
          <reference field="0" count="1" selected="0">
            <x v="12"/>
          </reference>
          <reference field="2" count="1" defaultSubtotal="1">
            <x v="22"/>
          </reference>
        </references>
      </pivotArea>
    </format>
    <format dxfId="23384">
      <pivotArea dataOnly="0" labelOnly="1" fieldPosition="0">
        <references count="2">
          <reference field="0" count="1" selected="0">
            <x v="13"/>
          </reference>
          <reference field="2" count="1" defaultSubtotal="1">
            <x v="16"/>
          </reference>
        </references>
      </pivotArea>
    </format>
    <format dxfId="23383">
      <pivotArea dataOnly="0" labelOnly="1" fieldPosition="0">
        <references count="2">
          <reference field="0" count="1" selected="0">
            <x v="14"/>
          </reference>
          <reference field="2" count="1" defaultSubtotal="1">
            <x v="4"/>
          </reference>
        </references>
      </pivotArea>
    </format>
    <format dxfId="23382">
      <pivotArea dataOnly="0" labelOnly="1" fieldPosition="0">
        <references count="2">
          <reference field="0" count="1" selected="0">
            <x v="15"/>
          </reference>
          <reference field="2" count="1" defaultSubtotal="1">
            <x v="42"/>
          </reference>
        </references>
      </pivotArea>
    </format>
    <format dxfId="23381">
      <pivotArea dataOnly="0" labelOnly="1" fieldPosition="0">
        <references count="2">
          <reference field="0" count="1" selected="0">
            <x v="16"/>
          </reference>
          <reference field="2" count="1" defaultSubtotal="1">
            <x v="36"/>
          </reference>
        </references>
      </pivotArea>
    </format>
    <format dxfId="23380">
      <pivotArea dataOnly="0" labelOnly="1" fieldPosition="0">
        <references count="2">
          <reference field="0" count="1" selected="0">
            <x v="17"/>
          </reference>
          <reference field="2" count="1" defaultSubtotal="1">
            <x v="5"/>
          </reference>
        </references>
      </pivotArea>
    </format>
    <format dxfId="23379">
      <pivotArea dataOnly="0" labelOnly="1" fieldPosition="0">
        <references count="2">
          <reference field="0" count="1" selected="0">
            <x v="18"/>
          </reference>
          <reference field="2" count="1" defaultSubtotal="1">
            <x v="33"/>
          </reference>
        </references>
      </pivotArea>
    </format>
    <format dxfId="23378">
      <pivotArea dataOnly="0" labelOnly="1" fieldPosition="0">
        <references count="2">
          <reference field="0" count="1" selected="0">
            <x v="19"/>
          </reference>
          <reference field="2" count="1" defaultSubtotal="1">
            <x v="0"/>
          </reference>
        </references>
      </pivotArea>
    </format>
    <format dxfId="23377">
      <pivotArea dataOnly="0" labelOnly="1" fieldPosition="0">
        <references count="2">
          <reference field="0" count="1" selected="0">
            <x v="20"/>
          </reference>
          <reference field="2" count="1" defaultSubtotal="1">
            <x v="46"/>
          </reference>
        </references>
      </pivotArea>
    </format>
    <format dxfId="23376">
      <pivotArea dataOnly="0" labelOnly="1" fieldPosition="0">
        <references count="2">
          <reference field="0" count="1" selected="0">
            <x v="21"/>
          </reference>
          <reference field="2" count="1" defaultSubtotal="1">
            <x v="31"/>
          </reference>
        </references>
      </pivotArea>
    </format>
    <format dxfId="23375">
      <pivotArea dataOnly="0" labelOnly="1" fieldPosition="0">
        <references count="2">
          <reference field="0" count="1" selected="0">
            <x v="22"/>
          </reference>
          <reference field="2" count="1" defaultSubtotal="1">
            <x v="34"/>
          </reference>
        </references>
      </pivotArea>
    </format>
    <format dxfId="23374">
      <pivotArea dataOnly="0" labelOnly="1" fieldPosition="0">
        <references count="2">
          <reference field="0" count="1" selected="0">
            <x v="23"/>
          </reference>
          <reference field="2" count="1" defaultSubtotal="1">
            <x v="52"/>
          </reference>
        </references>
      </pivotArea>
    </format>
    <format dxfId="23373">
      <pivotArea dataOnly="0" labelOnly="1" fieldPosition="0">
        <references count="2">
          <reference field="0" count="1" selected="0">
            <x v="24"/>
          </reference>
          <reference field="2" count="1" defaultSubtotal="1">
            <x v="40"/>
          </reference>
        </references>
      </pivotArea>
    </format>
    <format dxfId="23372">
      <pivotArea dataOnly="0" labelOnly="1" fieldPosition="0">
        <references count="2">
          <reference field="0" count="1" selected="0">
            <x v="25"/>
          </reference>
          <reference field="2" count="1" defaultSubtotal="1">
            <x v="50"/>
          </reference>
        </references>
      </pivotArea>
    </format>
    <format dxfId="23371">
      <pivotArea dataOnly="0" labelOnly="1" fieldPosition="0">
        <references count="2">
          <reference field="0" count="1" selected="0">
            <x v="26"/>
          </reference>
          <reference field="2" count="1" defaultSubtotal="1">
            <x v="49"/>
          </reference>
        </references>
      </pivotArea>
    </format>
    <format dxfId="23370">
      <pivotArea dataOnly="0" labelOnly="1" fieldPosition="0">
        <references count="2">
          <reference field="0" count="1" selected="0">
            <x v="27"/>
          </reference>
          <reference field="2" count="1" defaultSubtotal="1">
            <x v="39"/>
          </reference>
        </references>
      </pivotArea>
    </format>
    <format dxfId="23369">
      <pivotArea dataOnly="0" labelOnly="1" fieldPosition="0">
        <references count="2">
          <reference field="0" count="1" selected="0">
            <x v="28"/>
          </reference>
          <reference field="2" count="1" defaultSubtotal="1">
            <x v="58"/>
          </reference>
        </references>
      </pivotArea>
    </format>
    <format dxfId="23368">
      <pivotArea dataOnly="0" labelOnly="1" fieldPosition="0">
        <references count="2">
          <reference field="0" count="1" selected="0">
            <x v="30"/>
          </reference>
          <reference field="2" count="1" defaultSubtotal="1">
            <x v="65"/>
          </reference>
        </references>
      </pivotArea>
    </format>
    <format dxfId="23367">
      <pivotArea dataOnly="0" labelOnly="1" fieldPosition="0">
        <references count="2">
          <reference field="0" count="1" selected="0">
            <x v="31"/>
          </reference>
          <reference field="2" count="1" defaultSubtotal="1">
            <x v="35"/>
          </reference>
        </references>
      </pivotArea>
    </format>
    <format dxfId="23366">
      <pivotArea dataOnly="0" labelOnly="1" fieldPosition="0">
        <references count="2">
          <reference field="0" count="1" selected="0">
            <x v="32"/>
          </reference>
          <reference field="2" count="1" defaultSubtotal="1">
            <x v="10"/>
          </reference>
        </references>
      </pivotArea>
    </format>
    <format dxfId="23365">
      <pivotArea dataOnly="0" labelOnly="1" fieldPosition="0">
        <references count="2">
          <reference field="0" count="1" selected="0">
            <x v="33"/>
          </reference>
          <reference field="2" count="1" defaultSubtotal="1">
            <x v="38"/>
          </reference>
        </references>
      </pivotArea>
    </format>
    <format dxfId="23364">
      <pivotArea dataOnly="0" labelOnly="1" fieldPosition="0">
        <references count="2">
          <reference field="0" count="1" selected="0">
            <x v="34"/>
          </reference>
          <reference field="2" count="1" defaultSubtotal="1">
            <x v="18"/>
          </reference>
        </references>
      </pivotArea>
    </format>
    <format dxfId="23363">
      <pivotArea dataOnly="0" labelOnly="1" fieldPosition="0">
        <references count="2">
          <reference field="0" count="1" selected="0">
            <x v="35"/>
          </reference>
          <reference field="2" count="1" defaultSubtotal="1">
            <x v="57"/>
          </reference>
        </references>
      </pivotArea>
    </format>
    <format dxfId="23362">
      <pivotArea dataOnly="0" labelOnly="1" fieldPosition="0">
        <references count="2">
          <reference field="0" count="1" selected="0">
            <x v="36"/>
          </reference>
          <reference field="2" count="1" defaultSubtotal="1">
            <x v="55"/>
          </reference>
        </references>
      </pivotArea>
    </format>
    <format dxfId="23361">
      <pivotArea dataOnly="0" labelOnly="1" fieldPosition="0">
        <references count="2">
          <reference field="0" count="1" selected="0">
            <x v="37"/>
          </reference>
          <reference field="2" count="1" defaultSubtotal="1">
            <x v="61"/>
          </reference>
        </references>
      </pivotArea>
    </format>
    <format dxfId="23360">
      <pivotArea dataOnly="0" labelOnly="1" fieldPosition="0">
        <references count="2">
          <reference field="0" count="1" selected="0">
            <x v="38"/>
          </reference>
          <reference field="2" count="1" defaultSubtotal="1">
            <x v="19"/>
          </reference>
        </references>
      </pivotArea>
    </format>
    <format dxfId="23359">
      <pivotArea dataOnly="0" labelOnly="1" fieldPosition="0">
        <references count="2">
          <reference field="0" count="1" selected="0">
            <x v="39"/>
          </reference>
          <reference field="2" count="1" defaultSubtotal="1">
            <x v="3"/>
          </reference>
        </references>
      </pivotArea>
    </format>
    <format dxfId="23358">
      <pivotArea dataOnly="0" labelOnly="1" fieldPosition="0">
        <references count="2">
          <reference field="0" count="1" selected="0">
            <x v="40"/>
          </reference>
          <reference field="2" count="1" defaultSubtotal="1">
            <x v="62"/>
          </reference>
        </references>
      </pivotArea>
    </format>
    <format dxfId="23357">
      <pivotArea dataOnly="0" labelOnly="1" fieldPosition="0">
        <references count="2">
          <reference field="0" count="1" selected="0">
            <x v="41"/>
          </reference>
          <reference field="2" count="1" defaultSubtotal="1">
            <x v="51"/>
          </reference>
        </references>
      </pivotArea>
    </format>
    <format dxfId="23356">
      <pivotArea dataOnly="0" labelOnly="1" fieldPosition="0">
        <references count="2">
          <reference field="0" count="1" selected="0">
            <x v="42"/>
          </reference>
          <reference field="2" count="1" defaultSubtotal="1">
            <x v="28"/>
          </reference>
        </references>
      </pivotArea>
    </format>
    <format dxfId="23355">
      <pivotArea dataOnly="0" labelOnly="1" fieldPosition="0">
        <references count="2">
          <reference field="0" count="1" selected="0">
            <x v="43"/>
          </reference>
          <reference field="2" count="1" defaultSubtotal="1">
            <x v="53"/>
          </reference>
        </references>
      </pivotArea>
    </format>
    <format dxfId="23354">
      <pivotArea dataOnly="0" labelOnly="1" fieldPosition="0">
        <references count="2">
          <reference field="0" count="1" selected="0">
            <x v="44"/>
          </reference>
          <reference field="2" count="1" defaultSubtotal="1">
            <x v="7"/>
          </reference>
        </references>
      </pivotArea>
    </format>
    <format dxfId="23353">
      <pivotArea dataOnly="0" labelOnly="1" fieldPosition="0">
        <references count="2">
          <reference field="0" count="1" selected="0">
            <x v="45"/>
          </reference>
          <reference field="2" count="1" defaultSubtotal="1">
            <x v="29"/>
          </reference>
        </references>
      </pivotArea>
    </format>
    <format dxfId="23352">
      <pivotArea dataOnly="0" labelOnly="1" fieldPosition="0">
        <references count="2">
          <reference field="0" count="1" selected="0">
            <x v="46"/>
          </reference>
          <reference field="2" count="1" defaultSubtotal="1">
            <x v="25"/>
          </reference>
        </references>
      </pivotArea>
    </format>
    <format dxfId="23351">
      <pivotArea dataOnly="0" labelOnly="1" fieldPosition="0">
        <references count="2">
          <reference field="0" count="1" selected="0">
            <x v="47"/>
          </reference>
          <reference field="2" count="1" defaultSubtotal="1">
            <x v="24"/>
          </reference>
        </references>
      </pivotArea>
    </format>
    <format dxfId="23350">
      <pivotArea dataOnly="0" labelOnly="1" fieldPosition="0">
        <references count="2">
          <reference field="0" count="1" selected="0">
            <x v="48"/>
          </reference>
          <reference field="2" count="1" defaultSubtotal="1">
            <x v="12"/>
          </reference>
        </references>
      </pivotArea>
    </format>
    <format dxfId="23349">
      <pivotArea dataOnly="0" labelOnly="1" fieldPosition="0">
        <references count="2">
          <reference field="0" count="1" selected="0">
            <x v="49"/>
          </reference>
          <reference field="2" count="1" defaultSubtotal="1">
            <x v="37"/>
          </reference>
        </references>
      </pivotArea>
    </format>
    <format dxfId="23348">
      <pivotArea dataOnly="0" labelOnly="1" fieldPosition="0">
        <references count="2">
          <reference field="0" count="1" selected="0">
            <x v="50"/>
          </reference>
          <reference field="2" count="1" defaultSubtotal="1">
            <x v="32"/>
          </reference>
        </references>
      </pivotArea>
    </format>
    <format dxfId="23347">
      <pivotArea dataOnly="0" labelOnly="1" fieldPosition="0">
        <references count="2">
          <reference field="0" count="1" selected="0">
            <x v="51"/>
          </reference>
          <reference field="2" count="1" defaultSubtotal="1">
            <x v="6"/>
          </reference>
        </references>
      </pivotArea>
    </format>
    <format dxfId="23346">
      <pivotArea dataOnly="0" labelOnly="1" fieldPosition="0">
        <references count="2">
          <reference field="0" count="1" selected="0">
            <x v="52"/>
          </reference>
          <reference field="2" count="1" defaultSubtotal="1">
            <x v="44"/>
          </reference>
        </references>
      </pivotArea>
    </format>
    <format dxfId="23345">
      <pivotArea dataOnly="0" labelOnly="1" fieldPosition="0">
        <references count="2">
          <reference field="0" count="1" selected="0">
            <x v="53"/>
          </reference>
          <reference field="2" count="1" defaultSubtotal="1">
            <x v="23"/>
          </reference>
        </references>
      </pivotArea>
    </format>
    <format dxfId="23344">
      <pivotArea dataOnly="0" labelOnly="1" fieldPosition="0">
        <references count="2">
          <reference field="0" count="1" selected="0">
            <x v="54"/>
          </reference>
          <reference field="2" count="1" defaultSubtotal="1">
            <x v="14"/>
          </reference>
        </references>
      </pivotArea>
    </format>
    <format dxfId="23343">
      <pivotArea dataOnly="0" labelOnly="1" fieldPosition="0">
        <references count="2">
          <reference field="0" count="1" selected="0">
            <x v="55"/>
          </reference>
          <reference field="2" count="1" defaultSubtotal="1">
            <x v="63"/>
          </reference>
        </references>
      </pivotArea>
    </format>
    <format dxfId="23342">
      <pivotArea dataOnly="0" labelOnly="1" fieldPosition="0">
        <references count="2">
          <reference field="0" count="1" selected="0">
            <x v="56"/>
          </reference>
          <reference field="2" count="1" defaultSubtotal="1">
            <x v="64"/>
          </reference>
        </references>
      </pivotArea>
    </format>
    <format dxfId="23341">
      <pivotArea dataOnly="0" labelOnly="1" fieldPosition="0">
        <references count="2">
          <reference field="0" count="1" selected="0">
            <x v="57"/>
          </reference>
          <reference field="2" count="1" defaultSubtotal="1">
            <x v="48"/>
          </reference>
        </references>
      </pivotArea>
    </format>
    <format dxfId="23340">
      <pivotArea dataOnly="0" labelOnly="1" fieldPosition="0">
        <references count="2">
          <reference field="0" count="1" selected="0">
            <x v="58"/>
          </reference>
          <reference field="2" count="1" defaultSubtotal="1">
            <x v="15"/>
          </reference>
        </references>
      </pivotArea>
    </format>
    <format dxfId="23339">
      <pivotArea dataOnly="0" labelOnly="1" fieldPosition="0">
        <references count="2">
          <reference field="0" count="1" selected="0">
            <x v="59"/>
          </reference>
          <reference field="2" count="1" defaultSubtotal="1">
            <x v="30"/>
          </reference>
        </references>
      </pivotArea>
    </format>
    <format dxfId="23338">
      <pivotArea dataOnly="0" labelOnly="1" fieldPosition="0">
        <references count="2">
          <reference field="0" count="1" selected="0">
            <x v="60"/>
          </reference>
          <reference field="2" count="1" defaultSubtotal="1">
            <x v="27"/>
          </reference>
        </references>
      </pivotArea>
    </format>
    <format dxfId="23337">
      <pivotArea dataOnly="0" labelOnly="1" fieldPosition="0">
        <references count="2">
          <reference field="0" count="1" selected="0">
            <x v="61"/>
          </reference>
          <reference field="2" count="1" defaultSubtotal="1">
            <x v="1"/>
          </reference>
        </references>
      </pivotArea>
    </format>
    <format dxfId="23336">
      <pivotArea dataOnly="0" labelOnly="1" fieldPosition="0">
        <references count="2">
          <reference field="0" count="1" selected="0">
            <x v="62"/>
          </reference>
          <reference field="2" count="1" defaultSubtotal="1">
            <x v="59"/>
          </reference>
        </references>
      </pivotArea>
    </format>
    <format dxfId="23335">
      <pivotArea dataOnly="0" labelOnly="1" fieldPosition="0">
        <references count="2">
          <reference field="0" count="1" selected="0">
            <x v="63"/>
          </reference>
          <reference field="2" count="1" defaultSubtotal="1">
            <x v="21"/>
          </reference>
        </references>
      </pivotArea>
    </format>
    <format dxfId="23334">
      <pivotArea dataOnly="0" labelOnly="1" fieldPosition="0">
        <references count="2">
          <reference field="0" count="1" selected="0">
            <x v="65"/>
          </reference>
          <reference field="2" count="1" defaultSubtotal="1">
            <x v="11"/>
          </reference>
        </references>
      </pivotArea>
    </format>
    <format dxfId="23333">
      <pivotArea dataOnly="0" labelOnly="1" fieldPosition="0">
        <references count="2">
          <reference field="0" count="1" selected="0">
            <x v="67"/>
          </reference>
          <reference field="2" count="1" defaultSubtotal="1">
            <x v="56"/>
          </reference>
        </references>
      </pivotArea>
    </format>
    <format dxfId="23332">
      <pivotArea dataOnly="0" labelOnly="1" fieldPosition="0">
        <references count="2">
          <reference field="0" count="1" selected="0">
            <x v="29"/>
          </reference>
          <reference field="2" count="1" defaultSubtotal="1">
            <x v="66"/>
          </reference>
        </references>
      </pivotArea>
    </format>
    <format dxfId="23331">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3330">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3329">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3328">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3327">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3326">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3325">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3324">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3323">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3322">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3321">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3320">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3319">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23318">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3317">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3316">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3315">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23314">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3313">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3312">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3311">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3310">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3309">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3308">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3307">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3306">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3305">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3304">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3303">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3302">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23301">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330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329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3298">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329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329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329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329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329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329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329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329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328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328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328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328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328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328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328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328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328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328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327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327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327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327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327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327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327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327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327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327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326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3268">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3267">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3266">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3265">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3264">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3263">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3262">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326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326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325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325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325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325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325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325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325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325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325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325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324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324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2324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324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324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324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324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324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324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324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323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323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323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323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323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323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323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323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323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323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322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322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322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322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3225">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3224">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3223">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3222">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3221">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3220">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321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321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321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321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321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321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321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321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321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321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320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320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320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320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320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320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320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320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320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3200">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3199">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3198">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3197">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23196">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3195">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3194">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3193">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3192">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3191">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3190">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3189">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3188">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3187">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3186">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3185">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3184">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3183">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3182">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3181">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3180">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3179">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317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317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317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317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317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317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317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317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317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316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316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316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316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316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316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316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316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316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316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315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315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315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315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315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315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315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315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315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2315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314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2314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2314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3146">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3145">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3144">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3143">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3142">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3141">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3140">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3139">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3138">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23137">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3136">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23135">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3134">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23133">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23132">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23131">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23130">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3129">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23128">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3127">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3126">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3125">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3124">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23123">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3122">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3121">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3120">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3119">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3118">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3117">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3116">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23115">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3114">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3113">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23112">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3111">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3110">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3109">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3108">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3107">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3106">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3105">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3104">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3103">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3102">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3101">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23100">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3099">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23098">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3097">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23096">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23095">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3094">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3093">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23092">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23091">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23090">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23089">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23088">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3087">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3086">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3085">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3084">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3083">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3082">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3081">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23080">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3079">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23078">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23077">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2307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307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2307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2307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2307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23071">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3070">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23069">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3068">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3067">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3066">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3065">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3064">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23063">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23062">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23061">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23060">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23059">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3058">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3057">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2305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2305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305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3053">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3052">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23051">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3050">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3049">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3048">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3047">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23046">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23045">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3044">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3043">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3042">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3041">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3040">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3039">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3038">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23037">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3036">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3035">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3034">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3033">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3032">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3031">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3030">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3029">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3028">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23027">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3026">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3025">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302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302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3022">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3021">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3020">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3019">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3018">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3017">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3016">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3015">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3014">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23013">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23012">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23011">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23010">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23009">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23008">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23007">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2300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300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2300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300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300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300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300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299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22998">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2997">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22996">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2995">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22994">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2993">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2992">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2991">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22990">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2989">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22988">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22987">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2986">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22985">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2984">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2983">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2982">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22981">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2980">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2979">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22978">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22977">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2976">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2975">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22974">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2973">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2972">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2971">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2970">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22969">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22968">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22967">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22966">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22965">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22964">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22963">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2962">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2961">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2960">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2959">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2958">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2957">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2956">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2955">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2954">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2953">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22952">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2951">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2950">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2294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294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294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294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294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2294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2294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2294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2294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294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293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293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293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2293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2293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22934">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2933">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2932">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2931">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2930">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2929">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2928">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2927">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2926">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2925">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22924">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2923">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2922">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22921">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2920">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2919">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2918">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2917">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22916">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22915">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22914">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22913">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22912">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2911">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2910">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2909">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22908">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22907">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22906">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22905">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22904">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22903">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22902">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22901">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2900">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2899">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2898">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22897">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2896">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2895">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2894">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22893">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2892">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22891">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2890">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2889">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2888">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2887">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2886">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2885">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22884">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22883">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2882">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2881">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22880">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2287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2287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2287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2287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22875">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2874">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2873">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2872">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22871">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22870">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2869">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2868">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2867">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2866">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2865">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2864">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2863">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2862">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22861">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22860">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22859">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2858">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2857">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2285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285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22854">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2853">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22852">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22851">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2850">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2849">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2848">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2847">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2846">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2845">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2844">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2843">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2842">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2841">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2840">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2839">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2838">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2837">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22836">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22835">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22834">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22833">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2832">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22831">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2830">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22829">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22828">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2827">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2826">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22825">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2824">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22823">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2822">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22821">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2820">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22819">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22818">
      <pivotArea dataOnly="0" labelOnly="1" grandRow="1" outline="0" fieldPosition="0"/>
    </format>
    <format dxfId="22817">
      <pivotArea dataOnly="0" labelOnly="1" fieldPosition="0">
        <references count="2">
          <reference field="0" count="1" selected="0">
            <x v="0"/>
          </reference>
          <reference field="2" count="1" defaultSubtotal="1">
            <x v="9"/>
          </reference>
        </references>
      </pivotArea>
    </format>
    <format dxfId="22816">
      <pivotArea dataOnly="0" labelOnly="1" fieldPosition="0">
        <references count="2">
          <reference field="0" count="1" selected="0">
            <x v="2"/>
          </reference>
          <reference field="2" count="1" defaultSubtotal="1">
            <x v="8"/>
          </reference>
        </references>
      </pivotArea>
    </format>
    <format dxfId="22815">
      <pivotArea dataOnly="0" labelOnly="1" fieldPosition="0">
        <references count="2">
          <reference field="0" count="1" selected="0">
            <x v="3"/>
          </reference>
          <reference field="2" count="1" defaultSubtotal="1">
            <x v="20"/>
          </reference>
        </references>
      </pivotArea>
    </format>
    <format dxfId="22814">
      <pivotArea dataOnly="0" labelOnly="1" fieldPosition="0">
        <references count="2">
          <reference field="0" count="1" selected="0">
            <x v="4"/>
          </reference>
          <reference field="2" count="1" defaultSubtotal="1">
            <x v="47"/>
          </reference>
        </references>
      </pivotArea>
    </format>
    <format dxfId="22813">
      <pivotArea dataOnly="0" labelOnly="1" fieldPosition="0">
        <references count="2">
          <reference field="0" count="1" selected="0">
            <x v="5"/>
          </reference>
          <reference field="2" count="1" defaultSubtotal="1">
            <x v="2"/>
          </reference>
        </references>
      </pivotArea>
    </format>
    <format dxfId="22812">
      <pivotArea dataOnly="0" labelOnly="1" fieldPosition="0">
        <references count="2">
          <reference field="0" count="1" selected="0">
            <x v="6"/>
          </reference>
          <reference field="2" count="1" defaultSubtotal="1">
            <x v="43"/>
          </reference>
        </references>
      </pivotArea>
    </format>
    <format dxfId="22811">
      <pivotArea dataOnly="0" labelOnly="1" fieldPosition="0">
        <references count="2">
          <reference field="0" count="1" selected="0">
            <x v="7"/>
          </reference>
          <reference field="2" count="1" defaultSubtotal="1">
            <x v="17"/>
          </reference>
        </references>
      </pivotArea>
    </format>
    <format dxfId="22810">
      <pivotArea dataOnly="0" labelOnly="1" fieldPosition="0">
        <references count="2">
          <reference field="0" count="1" selected="0">
            <x v="8"/>
          </reference>
          <reference field="2" count="1" defaultSubtotal="1">
            <x v="26"/>
          </reference>
        </references>
      </pivotArea>
    </format>
    <format dxfId="22809">
      <pivotArea dataOnly="0" labelOnly="1" fieldPosition="0">
        <references count="2">
          <reference field="0" count="1" selected="0">
            <x v="9"/>
          </reference>
          <reference field="2" count="1" defaultSubtotal="1">
            <x v="13"/>
          </reference>
        </references>
      </pivotArea>
    </format>
    <format dxfId="22808">
      <pivotArea dataOnly="0" labelOnly="1" fieldPosition="0">
        <references count="2">
          <reference field="0" count="1" selected="0">
            <x v="10"/>
          </reference>
          <reference field="2" count="1" defaultSubtotal="1">
            <x v="41"/>
          </reference>
        </references>
      </pivotArea>
    </format>
    <format dxfId="22807">
      <pivotArea dataOnly="0" labelOnly="1" fieldPosition="0">
        <references count="2">
          <reference field="0" count="1" selected="0">
            <x v="11"/>
          </reference>
          <reference field="2" count="1" defaultSubtotal="1">
            <x v="54"/>
          </reference>
        </references>
      </pivotArea>
    </format>
    <format dxfId="22806">
      <pivotArea dataOnly="0" labelOnly="1" fieldPosition="0">
        <references count="2">
          <reference field="0" count="1" selected="0">
            <x v="12"/>
          </reference>
          <reference field="2" count="1" defaultSubtotal="1">
            <x v="22"/>
          </reference>
        </references>
      </pivotArea>
    </format>
    <format dxfId="22805">
      <pivotArea dataOnly="0" labelOnly="1" fieldPosition="0">
        <references count="2">
          <reference field="0" count="1" selected="0">
            <x v="13"/>
          </reference>
          <reference field="2" count="1" defaultSubtotal="1">
            <x v="16"/>
          </reference>
        </references>
      </pivotArea>
    </format>
    <format dxfId="22804">
      <pivotArea dataOnly="0" labelOnly="1" fieldPosition="0">
        <references count="2">
          <reference field="0" count="1" selected="0">
            <x v="14"/>
          </reference>
          <reference field="2" count="1" defaultSubtotal="1">
            <x v="4"/>
          </reference>
        </references>
      </pivotArea>
    </format>
    <format dxfId="22803">
      <pivotArea dataOnly="0" labelOnly="1" fieldPosition="0">
        <references count="2">
          <reference field="0" count="1" selected="0">
            <x v="15"/>
          </reference>
          <reference field="2" count="1" defaultSubtotal="1">
            <x v="42"/>
          </reference>
        </references>
      </pivotArea>
    </format>
    <format dxfId="22802">
      <pivotArea dataOnly="0" labelOnly="1" fieldPosition="0">
        <references count="2">
          <reference field="0" count="1" selected="0">
            <x v="16"/>
          </reference>
          <reference field="2" count="1" defaultSubtotal="1">
            <x v="36"/>
          </reference>
        </references>
      </pivotArea>
    </format>
    <format dxfId="22801">
      <pivotArea dataOnly="0" labelOnly="1" fieldPosition="0">
        <references count="2">
          <reference field="0" count="1" selected="0">
            <x v="17"/>
          </reference>
          <reference field="2" count="1" defaultSubtotal="1">
            <x v="5"/>
          </reference>
        </references>
      </pivotArea>
    </format>
    <format dxfId="22800">
      <pivotArea dataOnly="0" labelOnly="1" fieldPosition="0">
        <references count="2">
          <reference field="0" count="1" selected="0">
            <x v="18"/>
          </reference>
          <reference field="2" count="1" defaultSubtotal="1">
            <x v="33"/>
          </reference>
        </references>
      </pivotArea>
    </format>
    <format dxfId="22799">
      <pivotArea dataOnly="0" labelOnly="1" fieldPosition="0">
        <references count="2">
          <reference field="0" count="1" selected="0">
            <x v="19"/>
          </reference>
          <reference field="2" count="1" defaultSubtotal="1">
            <x v="0"/>
          </reference>
        </references>
      </pivotArea>
    </format>
    <format dxfId="22798">
      <pivotArea dataOnly="0" labelOnly="1" fieldPosition="0">
        <references count="2">
          <reference field="0" count="1" selected="0">
            <x v="20"/>
          </reference>
          <reference field="2" count="1" defaultSubtotal="1">
            <x v="46"/>
          </reference>
        </references>
      </pivotArea>
    </format>
    <format dxfId="22797">
      <pivotArea dataOnly="0" labelOnly="1" fieldPosition="0">
        <references count="2">
          <reference field="0" count="1" selected="0">
            <x v="21"/>
          </reference>
          <reference field="2" count="1" defaultSubtotal="1">
            <x v="31"/>
          </reference>
        </references>
      </pivotArea>
    </format>
    <format dxfId="22796">
      <pivotArea dataOnly="0" labelOnly="1" fieldPosition="0">
        <references count="2">
          <reference field="0" count="1" selected="0">
            <x v="22"/>
          </reference>
          <reference field="2" count="1" defaultSubtotal="1">
            <x v="34"/>
          </reference>
        </references>
      </pivotArea>
    </format>
    <format dxfId="22795">
      <pivotArea dataOnly="0" labelOnly="1" fieldPosition="0">
        <references count="2">
          <reference field="0" count="1" selected="0">
            <x v="23"/>
          </reference>
          <reference field="2" count="1" defaultSubtotal="1">
            <x v="52"/>
          </reference>
        </references>
      </pivotArea>
    </format>
    <format dxfId="22794">
      <pivotArea dataOnly="0" labelOnly="1" fieldPosition="0">
        <references count="2">
          <reference field="0" count="1" selected="0">
            <x v="24"/>
          </reference>
          <reference field="2" count="1" defaultSubtotal="1">
            <x v="40"/>
          </reference>
        </references>
      </pivotArea>
    </format>
    <format dxfId="22793">
      <pivotArea dataOnly="0" labelOnly="1" fieldPosition="0">
        <references count="2">
          <reference field="0" count="1" selected="0">
            <x v="25"/>
          </reference>
          <reference field="2" count="1" defaultSubtotal="1">
            <x v="50"/>
          </reference>
        </references>
      </pivotArea>
    </format>
    <format dxfId="22792">
      <pivotArea dataOnly="0" labelOnly="1" fieldPosition="0">
        <references count="2">
          <reference field="0" count="1" selected="0">
            <x v="26"/>
          </reference>
          <reference field="2" count="1" defaultSubtotal="1">
            <x v="49"/>
          </reference>
        </references>
      </pivotArea>
    </format>
    <format dxfId="22791">
      <pivotArea dataOnly="0" labelOnly="1" fieldPosition="0">
        <references count="2">
          <reference field="0" count="1" selected="0">
            <x v="27"/>
          </reference>
          <reference field="2" count="1" defaultSubtotal="1">
            <x v="39"/>
          </reference>
        </references>
      </pivotArea>
    </format>
    <format dxfId="22790">
      <pivotArea dataOnly="0" labelOnly="1" fieldPosition="0">
        <references count="2">
          <reference field="0" count="1" selected="0">
            <x v="28"/>
          </reference>
          <reference field="2" count="1" defaultSubtotal="1">
            <x v="58"/>
          </reference>
        </references>
      </pivotArea>
    </format>
    <format dxfId="22789">
      <pivotArea dataOnly="0" labelOnly="1" fieldPosition="0">
        <references count="2">
          <reference field="0" count="1" selected="0">
            <x v="30"/>
          </reference>
          <reference field="2" count="1" defaultSubtotal="1">
            <x v="65"/>
          </reference>
        </references>
      </pivotArea>
    </format>
    <format dxfId="22788">
      <pivotArea dataOnly="0" labelOnly="1" fieldPosition="0">
        <references count="2">
          <reference field="0" count="1" selected="0">
            <x v="31"/>
          </reference>
          <reference field="2" count="1" defaultSubtotal="1">
            <x v="35"/>
          </reference>
        </references>
      </pivotArea>
    </format>
    <format dxfId="22787">
      <pivotArea dataOnly="0" labelOnly="1" fieldPosition="0">
        <references count="2">
          <reference field="0" count="1" selected="0">
            <x v="32"/>
          </reference>
          <reference field="2" count="1" defaultSubtotal="1">
            <x v="10"/>
          </reference>
        </references>
      </pivotArea>
    </format>
    <format dxfId="22786">
      <pivotArea dataOnly="0" labelOnly="1" fieldPosition="0">
        <references count="2">
          <reference field="0" count="1" selected="0">
            <x v="33"/>
          </reference>
          <reference field="2" count="1" defaultSubtotal="1">
            <x v="38"/>
          </reference>
        </references>
      </pivotArea>
    </format>
    <format dxfId="22785">
      <pivotArea dataOnly="0" labelOnly="1" fieldPosition="0">
        <references count="2">
          <reference field="0" count="1" selected="0">
            <x v="34"/>
          </reference>
          <reference field="2" count="1" defaultSubtotal="1">
            <x v="18"/>
          </reference>
        </references>
      </pivotArea>
    </format>
    <format dxfId="22784">
      <pivotArea dataOnly="0" labelOnly="1" fieldPosition="0">
        <references count="2">
          <reference field="0" count="1" selected="0">
            <x v="35"/>
          </reference>
          <reference field="2" count="1" defaultSubtotal="1">
            <x v="57"/>
          </reference>
        </references>
      </pivotArea>
    </format>
    <format dxfId="22783">
      <pivotArea dataOnly="0" labelOnly="1" fieldPosition="0">
        <references count="2">
          <reference field="0" count="1" selected="0">
            <x v="36"/>
          </reference>
          <reference field="2" count="1" defaultSubtotal="1">
            <x v="55"/>
          </reference>
        </references>
      </pivotArea>
    </format>
    <format dxfId="22782">
      <pivotArea dataOnly="0" labelOnly="1" fieldPosition="0">
        <references count="2">
          <reference field="0" count="1" selected="0">
            <x v="37"/>
          </reference>
          <reference field="2" count="1" defaultSubtotal="1">
            <x v="61"/>
          </reference>
        </references>
      </pivotArea>
    </format>
    <format dxfId="22781">
      <pivotArea dataOnly="0" labelOnly="1" fieldPosition="0">
        <references count="2">
          <reference field="0" count="1" selected="0">
            <x v="38"/>
          </reference>
          <reference field="2" count="1" defaultSubtotal="1">
            <x v="19"/>
          </reference>
        </references>
      </pivotArea>
    </format>
    <format dxfId="22780">
      <pivotArea dataOnly="0" labelOnly="1" fieldPosition="0">
        <references count="2">
          <reference field="0" count="1" selected="0">
            <x v="39"/>
          </reference>
          <reference field="2" count="1" defaultSubtotal="1">
            <x v="3"/>
          </reference>
        </references>
      </pivotArea>
    </format>
    <format dxfId="22779">
      <pivotArea dataOnly="0" labelOnly="1" fieldPosition="0">
        <references count="2">
          <reference field="0" count="1" selected="0">
            <x v="40"/>
          </reference>
          <reference field="2" count="1" defaultSubtotal="1">
            <x v="62"/>
          </reference>
        </references>
      </pivotArea>
    </format>
    <format dxfId="22778">
      <pivotArea dataOnly="0" labelOnly="1" fieldPosition="0">
        <references count="2">
          <reference field="0" count="1" selected="0">
            <x v="41"/>
          </reference>
          <reference field="2" count="1" defaultSubtotal="1">
            <x v="51"/>
          </reference>
        </references>
      </pivotArea>
    </format>
    <format dxfId="22777">
      <pivotArea dataOnly="0" labelOnly="1" fieldPosition="0">
        <references count="2">
          <reference field="0" count="1" selected="0">
            <x v="42"/>
          </reference>
          <reference field="2" count="1" defaultSubtotal="1">
            <x v="28"/>
          </reference>
        </references>
      </pivotArea>
    </format>
    <format dxfId="22776">
      <pivotArea dataOnly="0" labelOnly="1" fieldPosition="0">
        <references count="2">
          <reference field="0" count="1" selected="0">
            <x v="43"/>
          </reference>
          <reference field="2" count="1" defaultSubtotal="1">
            <x v="53"/>
          </reference>
        </references>
      </pivotArea>
    </format>
    <format dxfId="22775">
      <pivotArea dataOnly="0" labelOnly="1" fieldPosition="0">
        <references count="2">
          <reference field="0" count="1" selected="0">
            <x v="44"/>
          </reference>
          <reference field="2" count="1" defaultSubtotal="1">
            <x v="7"/>
          </reference>
        </references>
      </pivotArea>
    </format>
    <format dxfId="22774">
      <pivotArea dataOnly="0" labelOnly="1" fieldPosition="0">
        <references count="2">
          <reference field="0" count="1" selected="0">
            <x v="45"/>
          </reference>
          <reference field="2" count="1" defaultSubtotal="1">
            <x v="29"/>
          </reference>
        </references>
      </pivotArea>
    </format>
    <format dxfId="22773">
      <pivotArea dataOnly="0" labelOnly="1" fieldPosition="0">
        <references count="2">
          <reference field="0" count="1" selected="0">
            <x v="46"/>
          </reference>
          <reference field="2" count="1" defaultSubtotal="1">
            <x v="25"/>
          </reference>
        </references>
      </pivotArea>
    </format>
    <format dxfId="22772">
      <pivotArea dataOnly="0" labelOnly="1" fieldPosition="0">
        <references count="2">
          <reference field="0" count="1" selected="0">
            <x v="47"/>
          </reference>
          <reference field="2" count="1" defaultSubtotal="1">
            <x v="24"/>
          </reference>
        </references>
      </pivotArea>
    </format>
    <format dxfId="22771">
      <pivotArea dataOnly="0" labelOnly="1" fieldPosition="0">
        <references count="2">
          <reference field="0" count="1" selected="0">
            <x v="48"/>
          </reference>
          <reference field="2" count="1" defaultSubtotal="1">
            <x v="12"/>
          </reference>
        </references>
      </pivotArea>
    </format>
    <format dxfId="22770">
      <pivotArea dataOnly="0" labelOnly="1" fieldPosition="0">
        <references count="2">
          <reference field="0" count="1" selected="0">
            <x v="49"/>
          </reference>
          <reference field="2" count="1" defaultSubtotal="1">
            <x v="37"/>
          </reference>
        </references>
      </pivotArea>
    </format>
    <format dxfId="22769">
      <pivotArea dataOnly="0" labelOnly="1" fieldPosition="0">
        <references count="2">
          <reference field="0" count="1" selected="0">
            <x v="50"/>
          </reference>
          <reference field="2" count="1" defaultSubtotal="1">
            <x v="32"/>
          </reference>
        </references>
      </pivotArea>
    </format>
    <format dxfId="22768">
      <pivotArea dataOnly="0" labelOnly="1" fieldPosition="0">
        <references count="2">
          <reference field="0" count="1" selected="0">
            <x v="51"/>
          </reference>
          <reference field="2" count="1" defaultSubtotal="1">
            <x v="6"/>
          </reference>
        </references>
      </pivotArea>
    </format>
    <format dxfId="22767">
      <pivotArea dataOnly="0" labelOnly="1" fieldPosition="0">
        <references count="2">
          <reference field="0" count="1" selected="0">
            <x v="52"/>
          </reference>
          <reference field="2" count="1" defaultSubtotal="1">
            <x v="44"/>
          </reference>
        </references>
      </pivotArea>
    </format>
    <format dxfId="22766">
      <pivotArea dataOnly="0" labelOnly="1" fieldPosition="0">
        <references count="2">
          <reference field="0" count="1" selected="0">
            <x v="53"/>
          </reference>
          <reference field="2" count="1" defaultSubtotal="1">
            <x v="23"/>
          </reference>
        </references>
      </pivotArea>
    </format>
    <format dxfId="22765">
      <pivotArea dataOnly="0" labelOnly="1" fieldPosition="0">
        <references count="2">
          <reference field="0" count="1" selected="0">
            <x v="54"/>
          </reference>
          <reference field="2" count="1" defaultSubtotal="1">
            <x v="14"/>
          </reference>
        </references>
      </pivotArea>
    </format>
    <format dxfId="22764">
      <pivotArea dataOnly="0" labelOnly="1" fieldPosition="0">
        <references count="2">
          <reference field="0" count="1" selected="0">
            <x v="55"/>
          </reference>
          <reference field="2" count="1" defaultSubtotal="1">
            <x v="63"/>
          </reference>
        </references>
      </pivotArea>
    </format>
    <format dxfId="22763">
      <pivotArea dataOnly="0" labelOnly="1" fieldPosition="0">
        <references count="2">
          <reference field="0" count="1" selected="0">
            <x v="56"/>
          </reference>
          <reference field="2" count="1" defaultSubtotal="1">
            <x v="64"/>
          </reference>
        </references>
      </pivotArea>
    </format>
    <format dxfId="22762">
      <pivotArea dataOnly="0" labelOnly="1" fieldPosition="0">
        <references count="2">
          <reference field="0" count="1" selected="0">
            <x v="57"/>
          </reference>
          <reference field="2" count="1" defaultSubtotal="1">
            <x v="48"/>
          </reference>
        </references>
      </pivotArea>
    </format>
    <format dxfId="22761">
      <pivotArea dataOnly="0" labelOnly="1" fieldPosition="0">
        <references count="2">
          <reference field="0" count="1" selected="0">
            <x v="58"/>
          </reference>
          <reference field="2" count="1" defaultSubtotal="1">
            <x v="15"/>
          </reference>
        </references>
      </pivotArea>
    </format>
    <format dxfId="22760">
      <pivotArea dataOnly="0" labelOnly="1" fieldPosition="0">
        <references count="2">
          <reference field="0" count="1" selected="0">
            <x v="59"/>
          </reference>
          <reference field="2" count="1" defaultSubtotal="1">
            <x v="30"/>
          </reference>
        </references>
      </pivotArea>
    </format>
    <format dxfId="22759">
      <pivotArea dataOnly="0" labelOnly="1" fieldPosition="0">
        <references count="2">
          <reference field="0" count="1" selected="0">
            <x v="60"/>
          </reference>
          <reference field="2" count="1" defaultSubtotal="1">
            <x v="27"/>
          </reference>
        </references>
      </pivotArea>
    </format>
    <format dxfId="22758">
      <pivotArea dataOnly="0" labelOnly="1" fieldPosition="0">
        <references count="2">
          <reference field="0" count="1" selected="0">
            <x v="61"/>
          </reference>
          <reference field="2" count="1" defaultSubtotal="1">
            <x v="1"/>
          </reference>
        </references>
      </pivotArea>
    </format>
    <format dxfId="22757">
      <pivotArea dataOnly="0" labelOnly="1" fieldPosition="0">
        <references count="2">
          <reference field="0" count="1" selected="0">
            <x v="62"/>
          </reference>
          <reference field="2" count="1" defaultSubtotal="1">
            <x v="59"/>
          </reference>
        </references>
      </pivotArea>
    </format>
    <format dxfId="22756">
      <pivotArea dataOnly="0" labelOnly="1" fieldPosition="0">
        <references count="2">
          <reference field="0" count="1" selected="0">
            <x v="63"/>
          </reference>
          <reference field="2" count="1" defaultSubtotal="1">
            <x v="21"/>
          </reference>
        </references>
      </pivotArea>
    </format>
    <format dxfId="22755">
      <pivotArea dataOnly="0" labelOnly="1" fieldPosition="0">
        <references count="2">
          <reference field="0" count="1" selected="0">
            <x v="65"/>
          </reference>
          <reference field="2" count="1" defaultSubtotal="1">
            <x v="11"/>
          </reference>
        </references>
      </pivotArea>
    </format>
    <format dxfId="22754">
      <pivotArea dataOnly="0" labelOnly="1" fieldPosition="0">
        <references count="2">
          <reference field="0" count="1" selected="0">
            <x v="67"/>
          </reference>
          <reference field="2" count="1" defaultSubtotal="1">
            <x v="56"/>
          </reference>
        </references>
      </pivotArea>
    </format>
    <format dxfId="22753">
      <pivotArea dataOnly="0" labelOnly="1" fieldPosition="0">
        <references count="2">
          <reference field="0" count="1" selected="0">
            <x v="29"/>
          </reference>
          <reference field="2" count="1" defaultSubtotal="1">
            <x v="66"/>
          </reference>
        </references>
      </pivotArea>
    </format>
    <format dxfId="22752">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2751">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2750">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2749">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2748">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2747">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2746">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2745">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2744">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2743">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2742">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2741">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2740">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22739">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2738">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2737">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2736">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2273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273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273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273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273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273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272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272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272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272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272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272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272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2272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272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272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271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271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271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271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271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271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271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271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271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271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270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270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270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270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270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2704">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2703">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2702">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2701">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2700">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2699">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2698">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2697">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2696">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2695">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2694">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2693">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2692">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2691">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2690">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2689">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2688">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2687">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2686">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2685">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2684">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2683">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2682">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2681">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2680">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2679">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2678">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2677">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2676">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2675">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2674">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2673">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2672">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2671">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2670">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2669">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22668">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2667">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2666">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2665">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2664">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2663">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2662">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2661">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2660">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2659">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2658">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2657">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2656">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2655">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2654">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2653">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2652">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2651">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2650">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2649">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2648">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2647">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2646">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2645">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2644">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2643">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2642">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2641">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2640">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2639">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2638">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2637">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2636">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2635">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2634">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2633">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2632">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2631">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2630">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2629">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2628">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2627">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2626">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2625">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2624">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2623">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2622">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2621">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2620">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2619">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2618">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22617">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2616">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2615">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2614">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2613">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2612">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2611">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2610">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2609">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2608">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2607">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2606">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2605">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2604">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2603">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2602">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2601">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2600">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259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259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259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259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259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259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259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259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259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259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258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258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258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258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258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258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258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258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258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258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257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257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257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257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257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257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257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257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2257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2570">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22569">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22568">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2567">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2566">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2565">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2564">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2563">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2562">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2561">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2560">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2559">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22558">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2557">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22556">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2555">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22554">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22553">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22552">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2255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255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22549">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2548">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2547">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2546">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2545">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22544">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254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254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254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254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253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253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253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2253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253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253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22533">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2532">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2531">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2530">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2529">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2528">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2527">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2526">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2525">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2524">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2523">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2522">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22521">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2520">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22519">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2518">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22517">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22516">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2515">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2514">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22513">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22512">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22511">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22510">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22509">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2508">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2507">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2506">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2505">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250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250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250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2250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2500">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22499">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22498">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22497">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2496">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22495">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22494">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22493">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22492">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2491">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22490">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248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248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248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248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248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2248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2248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2248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2248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22480">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2479">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2478">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22477">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22476">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2475">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2474">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2473">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22472">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2471">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2470">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2469">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2468">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22467">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22466">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246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246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246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246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246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246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245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2245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245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245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245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245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245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245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245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245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244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2244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244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244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2445">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2444">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2443">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244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244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244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243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243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243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243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243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2243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2243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2243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2243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2243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2242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2242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22427">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2426">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22425">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2424">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2423">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2422">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2421">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2420">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22419">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2418">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22417">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2416">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22415">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2414">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2413">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2412">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22411">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2410">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22409">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22408">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2407">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22406">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2405">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2404">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2403">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22402">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2401">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2400">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22399">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22398">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2397">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2396">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22395">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2394">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2393">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2392">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2391">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22390">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22389">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22388">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22387">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22386">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22385">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2238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238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238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238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238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237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237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237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237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2375">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2374">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22373">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2372">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2371">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2237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236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236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236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236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2236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2236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2236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2236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236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236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235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235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2235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2235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22355">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2354">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2353">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2352">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2351">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2350">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2349">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2348">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2347">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2346">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22345">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2344">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2343">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22342">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2341">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2340">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2339">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2338">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22337">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22336">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22335">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22334">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22333">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2332">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2331">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2330">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22329">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22328">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22327">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22326">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22325">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22324">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22323">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22322">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2321">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2320">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2319">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22318">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2317">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2316">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2315">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22314">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2313">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2231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231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231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2309">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2308">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2307">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2306">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22305">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22304">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2303">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2302">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2230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22300">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22299">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22298">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22297">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22296">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2295">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2294">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2293">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22292">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22291">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2290">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2289">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2288">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2287">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2286">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2285">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2284">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2283">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22282">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22281">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2228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227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227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22277">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2276">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2227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2274">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22273">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2227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227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227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2269">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2268">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2267">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2266">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2265">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2264">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2263">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2262">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2261">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2260">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2259">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2258">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22257">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22256">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22255">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22254">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2253">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22252">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2251">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22250">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22249">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2248">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2247">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22246">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2245">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22244">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2243">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22242">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2241">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22240">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22239">
      <pivotArea collapsedLevelsAreSubtotals="1" fieldPosition="0">
        <references count="2">
          <reference field="0" count="1" selected="0">
            <x v="3"/>
          </reference>
          <reference field="2" count="1" defaultSubtotal="1">
            <x v="20"/>
          </reference>
        </references>
      </pivotArea>
    </format>
    <format dxfId="22238">
      <pivotArea collapsedLevelsAreSubtotals="1" fieldPosition="0">
        <references count="2">
          <reference field="0" count="1" selected="0">
            <x v="3"/>
          </reference>
          <reference field="2" count="1" defaultSubtotal="1">
            <x v="20"/>
          </reference>
        </references>
      </pivotArea>
    </format>
    <format dxfId="22237">
      <pivotArea collapsedLevelsAreSubtotals="1" fieldPosition="0">
        <references count="2">
          <reference field="0" count="1" selected="0">
            <x v="3"/>
          </reference>
          <reference field="2" count="1" defaultSubtotal="1">
            <x v="20"/>
          </reference>
        </references>
      </pivotArea>
    </format>
    <format dxfId="22236">
      <pivotArea dataOnly="0" labelOnly="1" outline="0" fieldPosition="0">
        <references count="1">
          <reference field="4294967294" count="1">
            <x v="0"/>
          </reference>
        </references>
      </pivotArea>
    </format>
    <format dxfId="22235">
      <pivotArea type="all" dataOnly="0" outline="0" fieldPosition="0"/>
    </format>
    <format dxfId="22234">
      <pivotArea outline="0" collapsedLevelsAreSubtotals="1" fieldPosition="0"/>
    </format>
    <format dxfId="22233">
      <pivotArea dataOnly="0" labelOnly="1" fieldPosition="0">
        <references count="1">
          <reference field="0" count="50">
            <x v="0"/>
            <x v="2"/>
            <x v="3"/>
            <x v="4"/>
            <x v="5"/>
            <x v="6"/>
            <x v="7"/>
            <x v="8"/>
            <x v="9"/>
            <x v="10"/>
            <x v="11"/>
            <x v="12"/>
            <x v="13"/>
            <x v="14"/>
            <x v="15"/>
            <x v="16"/>
            <x v="17"/>
            <x v="18"/>
            <x v="19"/>
            <x v="20"/>
            <x v="21"/>
            <x v="22"/>
            <x v="23"/>
            <x v="24"/>
            <x v="25"/>
            <x v="26"/>
            <x v="27"/>
            <x v="28"/>
            <x v="30"/>
            <x v="31"/>
            <x v="32"/>
            <x v="33"/>
            <x v="34"/>
            <x v="35"/>
            <x v="36"/>
            <x v="37"/>
            <x v="38"/>
            <x v="39"/>
            <x v="40"/>
            <x v="41"/>
            <x v="42"/>
            <x v="43"/>
            <x v="44"/>
            <x v="45"/>
            <x v="46"/>
            <x v="47"/>
            <x v="48"/>
            <x v="49"/>
            <x v="50"/>
            <x v="51"/>
          </reference>
        </references>
      </pivotArea>
    </format>
    <format dxfId="22232">
      <pivotArea dataOnly="0" labelOnly="1" fieldPosition="0">
        <references count="1">
          <reference field="0" count="15">
            <x v="29"/>
            <x v="52"/>
            <x v="53"/>
            <x v="54"/>
            <x v="55"/>
            <x v="56"/>
            <x v="57"/>
            <x v="58"/>
            <x v="59"/>
            <x v="60"/>
            <x v="61"/>
            <x v="62"/>
            <x v="63"/>
            <x v="65"/>
            <x v="67"/>
          </reference>
        </references>
      </pivotArea>
    </format>
    <format dxfId="22231">
      <pivotArea dataOnly="0" labelOnly="1" grandRow="1" outline="0" fieldPosition="0"/>
    </format>
    <format dxfId="22230">
      <pivotArea dataOnly="0" labelOnly="1" fieldPosition="0">
        <references count="2">
          <reference field="0" count="1" selected="0">
            <x v="0"/>
          </reference>
          <reference field="2" count="1" defaultSubtotal="1">
            <x v="9"/>
          </reference>
        </references>
      </pivotArea>
    </format>
    <format dxfId="22229">
      <pivotArea dataOnly="0" labelOnly="1" fieldPosition="0">
        <references count="2">
          <reference field="0" count="1" selected="0">
            <x v="2"/>
          </reference>
          <reference field="2" count="1">
            <x v="8"/>
          </reference>
        </references>
      </pivotArea>
    </format>
    <format dxfId="22228">
      <pivotArea dataOnly="0" labelOnly="1" fieldPosition="0">
        <references count="2">
          <reference field="0" count="1" selected="0">
            <x v="2"/>
          </reference>
          <reference field="2" count="1" defaultSubtotal="1">
            <x v="8"/>
          </reference>
        </references>
      </pivotArea>
    </format>
    <format dxfId="22227">
      <pivotArea dataOnly="0" labelOnly="1" fieldPosition="0">
        <references count="2">
          <reference field="0" count="1" selected="0">
            <x v="3"/>
          </reference>
          <reference field="2" count="1">
            <x v="20"/>
          </reference>
        </references>
      </pivotArea>
    </format>
    <format dxfId="22226">
      <pivotArea dataOnly="0" labelOnly="1" fieldPosition="0">
        <references count="2">
          <reference field="0" count="1" selected="0">
            <x v="3"/>
          </reference>
          <reference field="2" count="1" defaultSubtotal="1">
            <x v="20"/>
          </reference>
        </references>
      </pivotArea>
    </format>
    <format dxfId="22225">
      <pivotArea dataOnly="0" labelOnly="1" fieldPosition="0">
        <references count="2">
          <reference field="0" count="1" selected="0">
            <x v="4"/>
          </reference>
          <reference field="2" count="1">
            <x v="47"/>
          </reference>
        </references>
      </pivotArea>
    </format>
    <format dxfId="22224">
      <pivotArea dataOnly="0" labelOnly="1" fieldPosition="0">
        <references count="2">
          <reference field="0" count="1" selected="0">
            <x v="4"/>
          </reference>
          <reference field="2" count="1" defaultSubtotal="1">
            <x v="47"/>
          </reference>
        </references>
      </pivotArea>
    </format>
    <format dxfId="22223">
      <pivotArea dataOnly="0" labelOnly="1" fieldPosition="0">
        <references count="2">
          <reference field="0" count="1" selected="0">
            <x v="5"/>
          </reference>
          <reference field="2" count="1">
            <x v="2"/>
          </reference>
        </references>
      </pivotArea>
    </format>
    <format dxfId="22222">
      <pivotArea dataOnly="0" labelOnly="1" fieldPosition="0">
        <references count="2">
          <reference field="0" count="1" selected="0">
            <x v="5"/>
          </reference>
          <reference field="2" count="1" defaultSubtotal="1">
            <x v="2"/>
          </reference>
        </references>
      </pivotArea>
    </format>
    <format dxfId="22221">
      <pivotArea dataOnly="0" labelOnly="1" fieldPosition="0">
        <references count="2">
          <reference field="0" count="1" selected="0">
            <x v="6"/>
          </reference>
          <reference field="2" count="1">
            <x v="43"/>
          </reference>
        </references>
      </pivotArea>
    </format>
    <format dxfId="22220">
      <pivotArea dataOnly="0" labelOnly="1" fieldPosition="0">
        <references count="2">
          <reference field="0" count="1" selected="0">
            <x v="6"/>
          </reference>
          <reference field="2" count="1" defaultSubtotal="1">
            <x v="43"/>
          </reference>
        </references>
      </pivotArea>
    </format>
    <format dxfId="22219">
      <pivotArea dataOnly="0" labelOnly="1" fieldPosition="0">
        <references count="2">
          <reference field="0" count="1" selected="0">
            <x v="7"/>
          </reference>
          <reference field="2" count="1">
            <x v="17"/>
          </reference>
        </references>
      </pivotArea>
    </format>
    <format dxfId="22218">
      <pivotArea dataOnly="0" labelOnly="1" fieldPosition="0">
        <references count="2">
          <reference field="0" count="1" selected="0">
            <x v="7"/>
          </reference>
          <reference field="2" count="1" defaultSubtotal="1">
            <x v="17"/>
          </reference>
        </references>
      </pivotArea>
    </format>
    <format dxfId="22217">
      <pivotArea dataOnly="0" labelOnly="1" fieldPosition="0">
        <references count="2">
          <reference field="0" count="1" selected="0">
            <x v="8"/>
          </reference>
          <reference field="2" count="1">
            <x v="26"/>
          </reference>
        </references>
      </pivotArea>
    </format>
    <format dxfId="22216">
      <pivotArea dataOnly="0" labelOnly="1" fieldPosition="0">
        <references count="2">
          <reference field="0" count="1" selected="0">
            <x v="8"/>
          </reference>
          <reference field="2" count="1" defaultSubtotal="1">
            <x v="26"/>
          </reference>
        </references>
      </pivotArea>
    </format>
    <format dxfId="22215">
      <pivotArea dataOnly="0" labelOnly="1" fieldPosition="0">
        <references count="2">
          <reference field="0" count="1" selected="0">
            <x v="9"/>
          </reference>
          <reference field="2" count="1">
            <x v="13"/>
          </reference>
        </references>
      </pivotArea>
    </format>
    <format dxfId="22214">
      <pivotArea dataOnly="0" labelOnly="1" fieldPosition="0">
        <references count="2">
          <reference field="0" count="1" selected="0">
            <x v="9"/>
          </reference>
          <reference field="2" count="1" defaultSubtotal="1">
            <x v="13"/>
          </reference>
        </references>
      </pivotArea>
    </format>
    <format dxfId="22213">
      <pivotArea dataOnly="0" labelOnly="1" fieldPosition="0">
        <references count="2">
          <reference field="0" count="1" selected="0">
            <x v="10"/>
          </reference>
          <reference field="2" count="1">
            <x v="41"/>
          </reference>
        </references>
      </pivotArea>
    </format>
    <format dxfId="22212">
      <pivotArea dataOnly="0" labelOnly="1" fieldPosition="0">
        <references count="2">
          <reference field="0" count="1" selected="0">
            <x v="10"/>
          </reference>
          <reference field="2" count="1" defaultSubtotal="1">
            <x v="41"/>
          </reference>
        </references>
      </pivotArea>
    </format>
    <format dxfId="22211">
      <pivotArea dataOnly="0" labelOnly="1" fieldPosition="0">
        <references count="2">
          <reference field="0" count="1" selected="0">
            <x v="11"/>
          </reference>
          <reference field="2" count="1">
            <x v="54"/>
          </reference>
        </references>
      </pivotArea>
    </format>
    <format dxfId="22210">
      <pivotArea dataOnly="0" labelOnly="1" fieldPosition="0">
        <references count="2">
          <reference field="0" count="1" selected="0">
            <x v="11"/>
          </reference>
          <reference field="2" count="1" defaultSubtotal="1">
            <x v="54"/>
          </reference>
        </references>
      </pivotArea>
    </format>
    <format dxfId="22209">
      <pivotArea dataOnly="0" labelOnly="1" fieldPosition="0">
        <references count="2">
          <reference field="0" count="1" selected="0">
            <x v="12"/>
          </reference>
          <reference field="2" count="1">
            <x v="22"/>
          </reference>
        </references>
      </pivotArea>
    </format>
    <format dxfId="22208">
      <pivotArea dataOnly="0" labelOnly="1" fieldPosition="0">
        <references count="2">
          <reference field="0" count="1" selected="0">
            <x v="12"/>
          </reference>
          <reference field="2" count="1" defaultSubtotal="1">
            <x v="22"/>
          </reference>
        </references>
      </pivotArea>
    </format>
    <format dxfId="22207">
      <pivotArea dataOnly="0" labelOnly="1" fieldPosition="0">
        <references count="2">
          <reference field="0" count="1" selected="0">
            <x v="13"/>
          </reference>
          <reference field="2" count="1">
            <x v="16"/>
          </reference>
        </references>
      </pivotArea>
    </format>
    <format dxfId="22206">
      <pivotArea dataOnly="0" labelOnly="1" fieldPosition="0">
        <references count="2">
          <reference field="0" count="1" selected="0">
            <x v="13"/>
          </reference>
          <reference field="2" count="1" defaultSubtotal="1">
            <x v="16"/>
          </reference>
        </references>
      </pivotArea>
    </format>
    <format dxfId="22205">
      <pivotArea dataOnly="0" labelOnly="1" fieldPosition="0">
        <references count="2">
          <reference field="0" count="1" selected="0">
            <x v="14"/>
          </reference>
          <reference field="2" count="1">
            <x v="4"/>
          </reference>
        </references>
      </pivotArea>
    </format>
    <format dxfId="22204">
      <pivotArea dataOnly="0" labelOnly="1" fieldPosition="0">
        <references count="2">
          <reference field="0" count="1" selected="0">
            <x v="14"/>
          </reference>
          <reference field="2" count="1" defaultSubtotal="1">
            <x v="4"/>
          </reference>
        </references>
      </pivotArea>
    </format>
    <format dxfId="22203">
      <pivotArea dataOnly="0" labelOnly="1" fieldPosition="0">
        <references count="2">
          <reference field="0" count="1" selected="0">
            <x v="15"/>
          </reference>
          <reference field="2" count="1">
            <x v="42"/>
          </reference>
        </references>
      </pivotArea>
    </format>
    <format dxfId="22202">
      <pivotArea dataOnly="0" labelOnly="1" fieldPosition="0">
        <references count="2">
          <reference field="0" count="1" selected="0">
            <x v="15"/>
          </reference>
          <reference field="2" count="1" defaultSubtotal="1">
            <x v="42"/>
          </reference>
        </references>
      </pivotArea>
    </format>
    <format dxfId="22201">
      <pivotArea dataOnly="0" labelOnly="1" fieldPosition="0">
        <references count="2">
          <reference field="0" count="1" selected="0">
            <x v="16"/>
          </reference>
          <reference field="2" count="1">
            <x v="36"/>
          </reference>
        </references>
      </pivotArea>
    </format>
    <format dxfId="22200">
      <pivotArea dataOnly="0" labelOnly="1" fieldPosition="0">
        <references count="2">
          <reference field="0" count="1" selected="0">
            <x v="16"/>
          </reference>
          <reference field="2" count="1" defaultSubtotal="1">
            <x v="36"/>
          </reference>
        </references>
      </pivotArea>
    </format>
    <format dxfId="22199">
      <pivotArea dataOnly="0" labelOnly="1" fieldPosition="0">
        <references count="2">
          <reference field="0" count="1" selected="0">
            <x v="17"/>
          </reference>
          <reference field="2" count="1">
            <x v="5"/>
          </reference>
        </references>
      </pivotArea>
    </format>
    <format dxfId="22198">
      <pivotArea dataOnly="0" labelOnly="1" fieldPosition="0">
        <references count="2">
          <reference field="0" count="1" selected="0">
            <x v="17"/>
          </reference>
          <reference field="2" count="1" defaultSubtotal="1">
            <x v="5"/>
          </reference>
        </references>
      </pivotArea>
    </format>
    <format dxfId="22197">
      <pivotArea dataOnly="0" labelOnly="1" fieldPosition="0">
        <references count="2">
          <reference field="0" count="1" selected="0">
            <x v="18"/>
          </reference>
          <reference field="2" count="1">
            <x v="33"/>
          </reference>
        </references>
      </pivotArea>
    </format>
    <format dxfId="22196">
      <pivotArea dataOnly="0" labelOnly="1" fieldPosition="0">
        <references count="2">
          <reference field="0" count="1" selected="0">
            <x v="18"/>
          </reference>
          <reference field="2" count="1" defaultSubtotal="1">
            <x v="33"/>
          </reference>
        </references>
      </pivotArea>
    </format>
    <format dxfId="22195">
      <pivotArea dataOnly="0" labelOnly="1" fieldPosition="0">
        <references count="2">
          <reference field="0" count="1" selected="0">
            <x v="19"/>
          </reference>
          <reference field="2" count="1">
            <x v="0"/>
          </reference>
        </references>
      </pivotArea>
    </format>
    <format dxfId="22194">
      <pivotArea dataOnly="0" labelOnly="1" fieldPosition="0">
        <references count="2">
          <reference field="0" count="1" selected="0">
            <x v="19"/>
          </reference>
          <reference field="2" count="1" defaultSubtotal="1">
            <x v="0"/>
          </reference>
        </references>
      </pivotArea>
    </format>
    <format dxfId="22193">
      <pivotArea dataOnly="0" labelOnly="1" fieldPosition="0">
        <references count="2">
          <reference field="0" count="1" selected="0">
            <x v="20"/>
          </reference>
          <reference field="2" count="1">
            <x v="46"/>
          </reference>
        </references>
      </pivotArea>
    </format>
    <format dxfId="22192">
      <pivotArea dataOnly="0" labelOnly="1" fieldPosition="0">
        <references count="2">
          <reference field="0" count="1" selected="0">
            <x v="20"/>
          </reference>
          <reference field="2" count="1" defaultSubtotal="1">
            <x v="46"/>
          </reference>
        </references>
      </pivotArea>
    </format>
    <format dxfId="22191">
      <pivotArea dataOnly="0" labelOnly="1" fieldPosition="0">
        <references count="2">
          <reference field="0" count="1" selected="0">
            <x v="21"/>
          </reference>
          <reference field="2" count="1">
            <x v="31"/>
          </reference>
        </references>
      </pivotArea>
    </format>
    <format dxfId="22190">
      <pivotArea dataOnly="0" labelOnly="1" fieldPosition="0">
        <references count="2">
          <reference field="0" count="1" selected="0">
            <x v="21"/>
          </reference>
          <reference field="2" count="1" defaultSubtotal="1">
            <x v="31"/>
          </reference>
        </references>
      </pivotArea>
    </format>
    <format dxfId="22189">
      <pivotArea dataOnly="0" labelOnly="1" fieldPosition="0">
        <references count="2">
          <reference field="0" count="1" selected="0">
            <x v="22"/>
          </reference>
          <reference field="2" count="1">
            <x v="34"/>
          </reference>
        </references>
      </pivotArea>
    </format>
    <format dxfId="22188">
      <pivotArea dataOnly="0" labelOnly="1" fieldPosition="0">
        <references count="2">
          <reference field="0" count="1" selected="0">
            <x v="22"/>
          </reference>
          <reference field="2" count="1" defaultSubtotal="1">
            <x v="34"/>
          </reference>
        </references>
      </pivotArea>
    </format>
    <format dxfId="22187">
      <pivotArea dataOnly="0" labelOnly="1" fieldPosition="0">
        <references count="2">
          <reference field="0" count="1" selected="0">
            <x v="23"/>
          </reference>
          <reference field="2" count="1">
            <x v="52"/>
          </reference>
        </references>
      </pivotArea>
    </format>
    <format dxfId="22186">
      <pivotArea dataOnly="0" labelOnly="1" fieldPosition="0">
        <references count="2">
          <reference field="0" count="1" selected="0">
            <x v="23"/>
          </reference>
          <reference field="2" count="1" defaultSubtotal="1">
            <x v="52"/>
          </reference>
        </references>
      </pivotArea>
    </format>
    <format dxfId="22185">
      <pivotArea dataOnly="0" labelOnly="1" fieldPosition="0">
        <references count="2">
          <reference field="0" count="1" selected="0">
            <x v="24"/>
          </reference>
          <reference field="2" count="1">
            <x v="40"/>
          </reference>
        </references>
      </pivotArea>
    </format>
    <format dxfId="22184">
      <pivotArea dataOnly="0" labelOnly="1" fieldPosition="0">
        <references count="2">
          <reference field="0" count="1" selected="0">
            <x v="24"/>
          </reference>
          <reference field="2" count="1" defaultSubtotal="1">
            <x v="40"/>
          </reference>
        </references>
      </pivotArea>
    </format>
    <format dxfId="22183">
      <pivotArea dataOnly="0" labelOnly="1" fieldPosition="0">
        <references count="2">
          <reference field="0" count="1" selected="0">
            <x v="25"/>
          </reference>
          <reference field="2" count="1">
            <x v="50"/>
          </reference>
        </references>
      </pivotArea>
    </format>
    <format dxfId="22182">
      <pivotArea dataOnly="0" labelOnly="1" fieldPosition="0">
        <references count="2">
          <reference field="0" count="1" selected="0">
            <x v="25"/>
          </reference>
          <reference field="2" count="1" defaultSubtotal="1">
            <x v="50"/>
          </reference>
        </references>
      </pivotArea>
    </format>
    <format dxfId="22181">
      <pivotArea dataOnly="0" labelOnly="1" fieldPosition="0">
        <references count="2">
          <reference field="0" count="1" selected="0">
            <x v="26"/>
          </reference>
          <reference field="2" count="1">
            <x v="49"/>
          </reference>
        </references>
      </pivotArea>
    </format>
    <format dxfId="22180">
      <pivotArea dataOnly="0" labelOnly="1" fieldPosition="0">
        <references count="2">
          <reference field="0" count="1" selected="0">
            <x v="26"/>
          </reference>
          <reference field="2" count="1" defaultSubtotal="1">
            <x v="49"/>
          </reference>
        </references>
      </pivotArea>
    </format>
    <format dxfId="22179">
      <pivotArea dataOnly="0" labelOnly="1" fieldPosition="0">
        <references count="2">
          <reference field="0" count="1" selected="0">
            <x v="27"/>
          </reference>
          <reference field="2" count="1">
            <x v="39"/>
          </reference>
        </references>
      </pivotArea>
    </format>
    <format dxfId="22178">
      <pivotArea dataOnly="0" labelOnly="1" fieldPosition="0">
        <references count="2">
          <reference field="0" count="1" selected="0">
            <x v="27"/>
          </reference>
          <reference field="2" count="1" defaultSubtotal="1">
            <x v="39"/>
          </reference>
        </references>
      </pivotArea>
    </format>
    <format dxfId="22177">
      <pivotArea dataOnly="0" labelOnly="1" fieldPosition="0">
        <references count="2">
          <reference field="0" count="1" selected="0">
            <x v="28"/>
          </reference>
          <reference field="2" count="1">
            <x v="58"/>
          </reference>
        </references>
      </pivotArea>
    </format>
    <format dxfId="22176">
      <pivotArea dataOnly="0" labelOnly="1" fieldPosition="0">
        <references count="2">
          <reference field="0" count="1" selected="0">
            <x v="28"/>
          </reference>
          <reference field="2" count="1" defaultSubtotal="1">
            <x v="58"/>
          </reference>
        </references>
      </pivotArea>
    </format>
    <format dxfId="22175">
      <pivotArea dataOnly="0" labelOnly="1" fieldPosition="0">
        <references count="2">
          <reference field="0" count="1" selected="0">
            <x v="30"/>
          </reference>
          <reference field="2" count="1">
            <x v="65"/>
          </reference>
        </references>
      </pivotArea>
    </format>
    <format dxfId="22174">
      <pivotArea dataOnly="0" labelOnly="1" fieldPosition="0">
        <references count="2">
          <reference field="0" count="1" selected="0">
            <x v="30"/>
          </reference>
          <reference field="2" count="1" defaultSubtotal="1">
            <x v="65"/>
          </reference>
        </references>
      </pivotArea>
    </format>
    <format dxfId="22173">
      <pivotArea dataOnly="0" labelOnly="1" fieldPosition="0">
        <references count="2">
          <reference field="0" count="1" selected="0">
            <x v="31"/>
          </reference>
          <reference field="2" count="1">
            <x v="35"/>
          </reference>
        </references>
      </pivotArea>
    </format>
    <format dxfId="22172">
      <pivotArea dataOnly="0" labelOnly="1" fieldPosition="0">
        <references count="2">
          <reference field="0" count="1" selected="0">
            <x v="31"/>
          </reference>
          <reference field="2" count="1" defaultSubtotal="1">
            <x v="35"/>
          </reference>
        </references>
      </pivotArea>
    </format>
    <format dxfId="22171">
      <pivotArea dataOnly="0" labelOnly="1" fieldPosition="0">
        <references count="2">
          <reference field="0" count="1" selected="0">
            <x v="32"/>
          </reference>
          <reference field="2" count="1">
            <x v="10"/>
          </reference>
        </references>
      </pivotArea>
    </format>
    <format dxfId="22170">
      <pivotArea dataOnly="0" labelOnly="1" fieldPosition="0">
        <references count="2">
          <reference field="0" count="1" selected="0">
            <x v="32"/>
          </reference>
          <reference field="2" count="1" defaultSubtotal="1">
            <x v="10"/>
          </reference>
        </references>
      </pivotArea>
    </format>
    <format dxfId="22169">
      <pivotArea dataOnly="0" labelOnly="1" fieldPosition="0">
        <references count="2">
          <reference field="0" count="1" selected="0">
            <x v="33"/>
          </reference>
          <reference field="2" count="1">
            <x v="38"/>
          </reference>
        </references>
      </pivotArea>
    </format>
    <format dxfId="22168">
      <pivotArea dataOnly="0" labelOnly="1" fieldPosition="0">
        <references count="2">
          <reference field="0" count="1" selected="0">
            <x v="33"/>
          </reference>
          <reference field="2" count="1" defaultSubtotal="1">
            <x v="38"/>
          </reference>
        </references>
      </pivotArea>
    </format>
    <format dxfId="22167">
      <pivotArea dataOnly="0" labelOnly="1" fieldPosition="0">
        <references count="2">
          <reference field="0" count="1" selected="0">
            <x v="34"/>
          </reference>
          <reference field="2" count="1">
            <x v="18"/>
          </reference>
        </references>
      </pivotArea>
    </format>
    <format dxfId="22166">
      <pivotArea dataOnly="0" labelOnly="1" fieldPosition="0">
        <references count="2">
          <reference field="0" count="1" selected="0">
            <x v="34"/>
          </reference>
          <reference field="2" count="1" defaultSubtotal="1">
            <x v="18"/>
          </reference>
        </references>
      </pivotArea>
    </format>
    <format dxfId="22165">
      <pivotArea dataOnly="0" labelOnly="1" fieldPosition="0">
        <references count="2">
          <reference field="0" count="1" selected="0">
            <x v="35"/>
          </reference>
          <reference field="2" count="1">
            <x v="57"/>
          </reference>
        </references>
      </pivotArea>
    </format>
    <format dxfId="22164">
      <pivotArea dataOnly="0" labelOnly="1" fieldPosition="0">
        <references count="2">
          <reference field="0" count="1" selected="0">
            <x v="35"/>
          </reference>
          <reference field="2" count="1" defaultSubtotal="1">
            <x v="57"/>
          </reference>
        </references>
      </pivotArea>
    </format>
    <format dxfId="22163">
      <pivotArea dataOnly="0" labelOnly="1" fieldPosition="0">
        <references count="2">
          <reference field="0" count="1" selected="0">
            <x v="36"/>
          </reference>
          <reference field="2" count="1">
            <x v="55"/>
          </reference>
        </references>
      </pivotArea>
    </format>
    <format dxfId="22162">
      <pivotArea dataOnly="0" labelOnly="1" fieldPosition="0">
        <references count="2">
          <reference field="0" count="1" selected="0">
            <x v="36"/>
          </reference>
          <reference field="2" count="1" defaultSubtotal="1">
            <x v="55"/>
          </reference>
        </references>
      </pivotArea>
    </format>
    <format dxfId="22161">
      <pivotArea dataOnly="0" labelOnly="1" fieldPosition="0">
        <references count="2">
          <reference field="0" count="1" selected="0">
            <x v="37"/>
          </reference>
          <reference field="2" count="1">
            <x v="61"/>
          </reference>
        </references>
      </pivotArea>
    </format>
    <format dxfId="22160">
      <pivotArea dataOnly="0" labelOnly="1" fieldPosition="0">
        <references count="2">
          <reference field="0" count="1" selected="0">
            <x v="37"/>
          </reference>
          <reference field="2" count="1" defaultSubtotal="1">
            <x v="61"/>
          </reference>
        </references>
      </pivotArea>
    </format>
    <format dxfId="22159">
      <pivotArea dataOnly="0" labelOnly="1" fieldPosition="0">
        <references count="2">
          <reference field="0" count="1" selected="0">
            <x v="38"/>
          </reference>
          <reference field="2" count="1">
            <x v="19"/>
          </reference>
        </references>
      </pivotArea>
    </format>
    <format dxfId="22158">
      <pivotArea dataOnly="0" labelOnly="1" fieldPosition="0">
        <references count="2">
          <reference field="0" count="1" selected="0">
            <x v="38"/>
          </reference>
          <reference field="2" count="1" defaultSubtotal="1">
            <x v="19"/>
          </reference>
        </references>
      </pivotArea>
    </format>
    <format dxfId="22157">
      <pivotArea dataOnly="0" labelOnly="1" fieldPosition="0">
        <references count="2">
          <reference field="0" count="1" selected="0">
            <x v="39"/>
          </reference>
          <reference field="2" count="1">
            <x v="3"/>
          </reference>
        </references>
      </pivotArea>
    </format>
    <format dxfId="22156">
      <pivotArea dataOnly="0" labelOnly="1" fieldPosition="0">
        <references count="2">
          <reference field="0" count="1" selected="0">
            <x v="39"/>
          </reference>
          <reference field="2" count="1" defaultSubtotal="1">
            <x v="3"/>
          </reference>
        </references>
      </pivotArea>
    </format>
    <format dxfId="22155">
      <pivotArea dataOnly="0" labelOnly="1" fieldPosition="0">
        <references count="2">
          <reference field="0" count="1" selected="0">
            <x v="40"/>
          </reference>
          <reference field="2" count="1">
            <x v="62"/>
          </reference>
        </references>
      </pivotArea>
    </format>
    <format dxfId="22154">
      <pivotArea dataOnly="0" labelOnly="1" fieldPosition="0">
        <references count="2">
          <reference field="0" count="1" selected="0">
            <x v="40"/>
          </reference>
          <reference field="2" count="1" defaultSubtotal="1">
            <x v="62"/>
          </reference>
        </references>
      </pivotArea>
    </format>
    <format dxfId="22153">
      <pivotArea dataOnly="0" labelOnly="1" fieldPosition="0">
        <references count="2">
          <reference field="0" count="1" selected="0">
            <x v="41"/>
          </reference>
          <reference field="2" count="1">
            <x v="51"/>
          </reference>
        </references>
      </pivotArea>
    </format>
    <format dxfId="22152">
      <pivotArea dataOnly="0" labelOnly="1" fieldPosition="0">
        <references count="2">
          <reference field="0" count="1" selected="0">
            <x v="41"/>
          </reference>
          <reference field="2" count="1" defaultSubtotal="1">
            <x v="51"/>
          </reference>
        </references>
      </pivotArea>
    </format>
    <format dxfId="22151">
      <pivotArea dataOnly="0" labelOnly="1" fieldPosition="0">
        <references count="2">
          <reference field="0" count="1" selected="0">
            <x v="42"/>
          </reference>
          <reference field="2" count="1">
            <x v="28"/>
          </reference>
        </references>
      </pivotArea>
    </format>
    <format dxfId="22150">
      <pivotArea dataOnly="0" labelOnly="1" fieldPosition="0">
        <references count="2">
          <reference field="0" count="1" selected="0">
            <x v="42"/>
          </reference>
          <reference field="2" count="1" defaultSubtotal="1">
            <x v="28"/>
          </reference>
        </references>
      </pivotArea>
    </format>
    <format dxfId="22149">
      <pivotArea dataOnly="0" labelOnly="1" fieldPosition="0">
        <references count="2">
          <reference field="0" count="1" selected="0">
            <x v="43"/>
          </reference>
          <reference field="2" count="1">
            <x v="53"/>
          </reference>
        </references>
      </pivotArea>
    </format>
    <format dxfId="22148">
      <pivotArea dataOnly="0" labelOnly="1" fieldPosition="0">
        <references count="2">
          <reference field="0" count="1" selected="0">
            <x v="43"/>
          </reference>
          <reference field="2" count="1" defaultSubtotal="1">
            <x v="53"/>
          </reference>
        </references>
      </pivotArea>
    </format>
    <format dxfId="22147">
      <pivotArea dataOnly="0" labelOnly="1" fieldPosition="0">
        <references count="2">
          <reference field="0" count="1" selected="0">
            <x v="44"/>
          </reference>
          <reference field="2" count="1">
            <x v="7"/>
          </reference>
        </references>
      </pivotArea>
    </format>
    <format dxfId="22146">
      <pivotArea dataOnly="0" labelOnly="1" fieldPosition="0">
        <references count="2">
          <reference field="0" count="1" selected="0">
            <x v="44"/>
          </reference>
          <reference field="2" count="1" defaultSubtotal="1">
            <x v="7"/>
          </reference>
        </references>
      </pivotArea>
    </format>
    <format dxfId="22145">
      <pivotArea dataOnly="0" labelOnly="1" fieldPosition="0">
        <references count="2">
          <reference field="0" count="1" selected="0">
            <x v="45"/>
          </reference>
          <reference field="2" count="1">
            <x v="29"/>
          </reference>
        </references>
      </pivotArea>
    </format>
    <format dxfId="22144">
      <pivotArea dataOnly="0" labelOnly="1" fieldPosition="0">
        <references count="2">
          <reference field="0" count="1" selected="0">
            <x v="45"/>
          </reference>
          <reference field="2" count="1" defaultSubtotal="1">
            <x v="29"/>
          </reference>
        </references>
      </pivotArea>
    </format>
    <format dxfId="22143">
      <pivotArea dataOnly="0" labelOnly="1" fieldPosition="0">
        <references count="2">
          <reference field="0" count="1" selected="0">
            <x v="46"/>
          </reference>
          <reference field="2" count="1">
            <x v="25"/>
          </reference>
        </references>
      </pivotArea>
    </format>
    <format dxfId="22142">
      <pivotArea dataOnly="0" labelOnly="1" fieldPosition="0">
        <references count="2">
          <reference field="0" count="1" selected="0">
            <x v="46"/>
          </reference>
          <reference field="2" count="1" defaultSubtotal="1">
            <x v="25"/>
          </reference>
        </references>
      </pivotArea>
    </format>
    <format dxfId="22141">
      <pivotArea dataOnly="0" labelOnly="1" fieldPosition="0">
        <references count="2">
          <reference field="0" count="1" selected="0">
            <x v="47"/>
          </reference>
          <reference field="2" count="1">
            <x v="24"/>
          </reference>
        </references>
      </pivotArea>
    </format>
    <format dxfId="22140">
      <pivotArea dataOnly="0" labelOnly="1" fieldPosition="0">
        <references count="2">
          <reference field="0" count="1" selected="0">
            <x v="47"/>
          </reference>
          <reference field="2" count="1" defaultSubtotal="1">
            <x v="24"/>
          </reference>
        </references>
      </pivotArea>
    </format>
    <format dxfId="22139">
      <pivotArea dataOnly="0" labelOnly="1" fieldPosition="0">
        <references count="2">
          <reference field="0" count="1" selected="0">
            <x v="48"/>
          </reference>
          <reference field="2" count="1">
            <x v="12"/>
          </reference>
        </references>
      </pivotArea>
    </format>
    <format dxfId="22138">
      <pivotArea dataOnly="0" labelOnly="1" fieldPosition="0">
        <references count="2">
          <reference field="0" count="1" selected="0">
            <x v="48"/>
          </reference>
          <reference field="2" count="1" defaultSubtotal="1">
            <x v="12"/>
          </reference>
        </references>
      </pivotArea>
    </format>
    <format dxfId="22137">
      <pivotArea dataOnly="0" labelOnly="1" fieldPosition="0">
        <references count="2">
          <reference field="0" count="1" selected="0">
            <x v="49"/>
          </reference>
          <reference field="2" count="1">
            <x v="37"/>
          </reference>
        </references>
      </pivotArea>
    </format>
    <format dxfId="22136">
      <pivotArea dataOnly="0" labelOnly="1" fieldPosition="0">
        <references count="2">
          <reference field="0" count="1" selected="0">
            <x v="49"/>
          </reference>
          <reference field="2" count="1" defaultSubtotal="1">
            <x v="37"/>
          </reference>
        </references>
      </pivotArea>
    </format>
    <format dxfId="22135">
      <pivotArea dataOnly="0" labelOnly="1" fieldPosition="0">
        <references count="2">
          <reference field="0" count="1" selected="0">
            <x v="50"/>
          </reference>
          <reference field="2" count="1">
            <x v="32"/>
          </reference>
        </references>
      </pivotArea>
    </format>
    <format dxfId="22134">
      <pivotArea dataOnly="0" labelOnly="1" fieldPosition="0">
        <references count="2">
          <reference field="0" count="1" selected="0">
            <x v="50"/>
          </reference>
          <reference field="2" count="1" defaultSubtotal="1">
            <x v="32"/>
          </reference>
        </references>
      </pivotArea>
    </format>
    <format dxfId="22133">
      <pivotArea dataOnly="0" labelOnly="1" fieldPosition="0">
        <references count="2">
          <reference field="0" count="1" selected="0">
            <x v="51"/>
          </reference>
          <reference field="2" count="2">
            <x v="6"/>
            <x v="32"/>
          </reference>
        </references>
      </pivotArea>
    </format>
    <format dxfId="22132">
      <pivotArea dataOnly="0" labelOnly="1" fieldPosition="0">
        <references count="2">
          <reference field="0" count="1" selected="0">
            <x v="51"/>
          </reference>
          <reference field="2" count="2" defaultSubtotal="1">
            <x v="6"/>
            <x v="32"/>
          </reference>
        </references>
      </pivotArea>
    </format>
    <format dxfId="22131">
      <pivotArea dataOnly="0" labelOnly="1" fieldPosition="0">
        <references count="2">
          <reference field="0" count="1" selected="0">
            <x v="52"/>
          </reference>
          <reference field="2" count="1">
            <x v="44"/>
          </reference>
        </references>
      </pivotArea>
    </format>
    <format dxfId="22130">
      <pivotArea dataOnly="0" labelOnly="1" fieldPosition="0">
        <references count="2">
          <reference field="0" count="1" selected="0">
            <x v="52"/>
          </reference>
          <reference field="2" count="1" defaultSubtotal="1">
            <x v="44"/>
          </reference>
        </references>
      </pivotArea>
    </format>
    <format dxfId="22129">
      <pivotArea dataOnly="0" labelOnly="1" fieldPosition="0">
        <references count="2">
          <reference field="0" count="1" selected="0">
            <x v="53"/>
          </reference>
          <reference field="2" count="1">
            <x v="23"/>
          </reference>
        </references>
      </pivotArea>
    </format>
    <format dxfId="22128">
      <pivotArea dataOnly="0" labelOnly="1" fieldPosition="0">
        <references count="2">
          <reference field="0" count="1" selected="0">
            <x v="53"/>
          </reference>
          <reference field="2" count="1" defaultSubtotal="1">
            <x v="23"/>
          </reference>
        </references>
      </pivotArea>
    </format>
    <format dxfId="22127">
      <pivotArea dataOnly="0" labelOnly="1" fieldPosition="0">
        <references count="2">
          <reference field="0" count="1" selected="0">
            <x v="54"/>
          </reference>
          <reference field="2" count="1">
            <x v="14"/>
          </reference>
        </references>
      </pivotArea>
    </format>
    <format dxfId="22126">
      <pivotArea dataOnly="0" labelOnly="1" fieldPosition="0">
        <references count="2">
          <reference field="0" count="1" selected="0">
            <x v="54"/>
          </reference>
          <reference field="2" count="1" defaultSubtotal="1">
            <x v="14"/>
          </reference>
        </references>
      </pivotArea>
    </format>
    <format dxfId="22125">
      <pivotArea dataOnly="0" labelOnly="1" fieldPosition="0">
        <references count="2">
          <reference field="0" count="1" selected="0">
            <x v="55"/>
          </reference>
          <reference field="2" count="1">
            <x v="63"/>
          </reference>
        </references>
      </pivotArea>
    </format>
    <format dxfId="22124">
      <pivotArea dataOnly="0" labelOnly="1" fieldPosition="0">
        <references count="2">
          <reference field="0" count="1" selected="0">
            <x v="55"/>
          </reference>
          <reference field="2" count="1" defaultSubtotal="1">
            <x v="63"/>
          </reference>
        </references>
      </pivotArea>
    </format>
    <format dxfId="22123">
      <pivotArea dataOnly="0" labelOnly="1" fieldPosition="0">
        <references count="2">
          <reference field="0" count="1" selected="0">
            <x v="56"/>
          </reference>
          <reference field="2" count="1">
            <x v="64"/>
          </reference>
        </references>
      </pivotArea>
    </format>
    <format dxfId="22122">
      <pivotArea dataOnly="0" labelOnly="1" fieldPosition="0">
        <references count="2">
          <reference field="0" count="1" selected="0">
            <x v="56"/>
          </reference>
          <reference field="2" count="1" defaultSubtotal="1">
            <x v="64"/>
          </reference>
        </references>
      </pivotArea>
    </format>
    <format dxfId="22121">
      <pivotArea dataOnly="0" labelOnly="1" fieldPosition="0">
        <references count="2">
          <reference field="0" count="1" selected="0">
            <x v="57"/>
          </reference>
          <reference field="2" count="1">
            <x v="48"/>
          </reference>
        </references>
      </pivotArea>
    </format>
    <format dxfId="22120">
      <pivotArea dataOnly="0" labelOnly="1" fieldPosition="0">
        <references count="2">
          <reference field="0" count="1" selected="0">
            <x v="57"/>
          </reference>
          <reference field="2" count="1" defaultSubtotal="1">
            <x v="48"/>
          </reference>
        </references>
      </pivotArea>
    </format>
    <format dxfId="22119">
      <pivotArea dataOnly="0" labelOnly="1" fieldPosition="0">
        <references count="2">
          <reference field="0" count="1" selected="0">
            <x v="58"/>
          </reference>
          <reference field="2" count="1">
            <x v="15"/>
          </reference>
        </references>
      </pivotArea>
    </format>
    <format dxfId="22118">
      <pivotArea dataOnly="0" labelOnly="1" fieldPosition="0">
        <references count="2">
          <reference field="0" count="1" selected="0">
            <x v="58"/>
          </reference>
          <reference field="2" count="1" defaultSubtotal="1">
            <x v="15"/>
          </reference>
        </references>
      </pivotArea>
    </format>
    <format dxfId="22117">
      <pivotArea dataOnly="0" labelOnly="1" fieldPosition="0">
        <references count="2">
          <reference field="0" count="1" selected="0">
            <x v="59"/>
          </reference>
          <reference field="2" count="1">
            <x v="30"/>
          </reference>
        </references>
      </pivotArea>
    </format>
    <format dxfId="22116">
      <pivotArea dataOnly="0" labelOnly="1" fieldPosition="0">
        <references count="2">
          <reference field="0" count="1" selected="0">
            <x v="59"/>
          </reference>
          <reference field="2" count="1" defaultSubtotal="1">
            <x v="30"/>
          </reference>
        </references>
      </pivotArea>
    </format>
    <format dxfId="22115">
      <pivotArea dataOnly="0" labelOnly="1" fieldPosition="0">
        <references count="2">
          <reference field="0" count="1" selected="0">
            <x v="60"/>
          </reference>
          <reference field="2" count="1">
            <x v="27"/>
          </reference>
        </references>
      </pivotArea>
    </format>
    <format dxfId="22114">
      <pivotArea dataOnly="0" labelOnly="1" fieldPosition="0">
        <references count="2">
          <reference field="0" count="1" selected="0">
            <x v="60"/>
          </reference>
          <reference field="2" count="1" defaultSubtotal="1">
            <x v="27"/>
          </reference>
        </references>
      </pivotArea>
    </format>
    <format dxfId="22113">
      <pivotArea dataOnly="0" labelOnly="1" fieldPosition="0">
        <references count="2">
          <reference field="0" count="1" selected="0">
            <x v="61"/>
          </reference>
          <reference field="2" count="1">
            <x v="1"/>
          </reference>
        </references>
      </pivotArea>
    </format>
    <format dxfId="22112">
      <pivotArea dataOnly="0" labelOnly="1" fieldPosition="0">
        <references count="2">
          <reference field="0" count="1" selected="0">
            <x v="61"/>
          </reference>
          <reference field="2" count="1" defaultSubtotal="1">
            <x v="1"/>
          </reference>
        </references>
      </pivotArea>
    </format>
    <format dxfId="22111">
      <pivotArea dataOnly="0" labelOnly="1" fieldPosition="0">
        <references count="2">
          <reference field="0" count="1" selected="0">
            <x v="62"/>
          </reference>
          <reference field="2" count="1">
            <x v="59"/>
          </reference>
        </references>
      </pivotArea>
    </format>
    <format dxfId="22110">
      <pivotArea dataOnly="0" labelOnly="1" fieldPosition="0">
        <references count="2">
          <reference field="0" count="1" selected="0">
            <x v="62"/>
          </reference>
          <reference field="2" count="1" defaultSubtotal="1">
            <x v="59"/>
          </reference>
        </references>
      </pivotArea>
    </format>
    <format dxfId="22109">
      <pivotArea dataOnly="0" labelOnly="1" fieldPosition="0">
        <references count="2">
          <reference field="0" count="1" selected="0">
            <x v="63"/>
          </reference>
          <reference field="2" count="1">
            <x v="21"/>
          </reference>
        </references>
      </pivotArea>
    </format>
    <format dxfId="22108">
      <pivotArea dataOnly="0" labelOnly="1" fieldPosition="0">
        <references count="2">
          <reference field="0" count="1" selected="0">
            <x v="63"/>
          </reference>
          <reference field="2" count="1" defaultSubtotal="1">
            <x v="21"/>
          </reference>
        </references>
      </pivotArea>
    </format>
    <format dxfId="22107">
      <pivotArea dataOnly="0" labelOnly="1" fieldPosition="0">
        <references count="2">
          <reference field="0" count="1" selected="0">
            <x v="65"/>
          </reference>
          <reference field="2" count="1">
            <x v="11"/>
          </reference>
        </references>
      </pivotArea>
    </format>
    <format dxfId="22106">
      <pivotArea dataOnly="0" labelOnly="1" fieldPosition="0">
        <references count="2">
          <reference field="0" count="1" selected="0">
            <x v="65"/>
          </reference>
          <reference field="2" count="1" defaultSubtotal="1">
            <x v="11"/>
          </reference>
        </references>
      </pivotArea>
    </format>
    <format dxfId="22105">
      <pivotArea dataOnly="0" labelOnly="1" fieldPosition="0">
        <references count="2">
          <reference field="0" count="1" selected="0">
            <x v="67"/>
          </reference>
          <reference field="2" count="1">
            <x v="56"/>
          </reference>
        </references>
      </pivotArea>
    </format>
    <format dxfId="22104">
      <pivotArea dataOnly="0" labelOnly="1" fieldPosition="0">
        <references count="2">
          <reference field="0" count="1" selected="0">
            <x v="67"/>
          </reference>
          <reference field="2" count="1" defaultSubtotal="1">
            <x v="56"/>
          </reference>
        </references>
      </pivotArea>
    </format>
    <format dxfId="22103">
      <pivotArea dataOnly="0" labelOnly="1" fieldPosition="0">
        <references count="2">
          <reference field="0" count="1" selected="0">
            <x v="29"/>
          </reference>
          <reference field="2" count="1">
            <x v="66"/>
          </reference>
        </references>
      </pivotArea>
    </format>
    <format dxfId="22102">
      <pivotArea dataOnly="0" labelOnly="1" fieldPosition="0">
        <references count="2">
          <reference field="0" count="1" selected="0">
            <x v="29"/>
          </reference>
          <reference field="2" count="1" defaultSubtotal="1">
            <x v="66"/>
          </reference>
        </references>
      </pivotArea>
    </format>
    <format dxfId="22101">
      <pivotArea dataOnly="0" labelOnly="1" fieldPosition="0">
        <references count="3">
          <reference field="0" count="1" selected="0">
            <x v="51"/>
          </reference>
          <reference field="1" count="1">
            <x v="558"/>
          </reference>
          <reference field="2" count="1" selected="0">
            <x v="32"/>
          </reference>
        </references>
      </pivotArea>
    </format>
    <format dxfId="22100">
      <pivotArea dataOnly="0" labelOnly="1" fieldPosition="0">
        <references count="4">
          <reference field="0" count="1" selected="0">
            <x v="51"/>
          </reference>
          <reference field="1" count="1" selected="0">
            <x v="558"/>
          </reference>
          <reference field="2" count="1" selected="0">
            <x v="32"/>
          </reference>
          <reference field="3" count="1">
            <x v="3"/>
          </reference>
        </references>
      </pivotArea>
    </format>
    <format dxfId="22099">
      <pivotArea dataOnly="0" labelOnly="1" fieldPosition="0">
        <references count="2">
          <reference field="0" count="1" selected="0">
            <x v="7"/>
          </reference>
          <reference field="2" count="1">
            <x v="17"/>
          </reference>
        </references>
      </pivotArea>
    </format>
    <format dxfId="22098">
      <pivotArea dataOnly="0" labelOnly="1" fieldPosition="0">
        <references count="2">
          <reference field="0" count="1" selected="0">
            <x v="4"/>
          </reference>
          <reference field="2" count="1">
            <x v="47"/>
          </reference>
        </references>
      </pivotArea>
    </format>
    <format dxfId="22097">
      <pivotArea dataOnly="0" labelOnly="1" fieldPosition="0">
        <references count="2">
          <reference field="0" count="1" selected="0">
            <x v="3"/>
          </reference>
          <reference field="2" count="1" defaultSubtotal="1">
            <x v="20"/>
          </reference>
        </references>
      </pivotArea>
    </format>
    <format dxfId="22096">
      <pivotArea dataOnly="0" labelOnly="1" fieldPosition="0">
        <references count="2">
          <reference field="0" count="1" selected="0">
            <x v="2"/>
          </reference>
          <reference field="2" count="1">
            <x v="8"/>
          </reference>
        </references>
      </pivotArea>
    </format>
    <format dxfId="22095">
      <pivotArea dataOnly="0" labelOnly="1" fieldPosition="0">
        <references count="1">
          <reference field="0" count="1">
            <x v="52"/>
          </reference>
        </references>
      </pivotArea>
    </format>
    <format dxfId="22094">
      <pivotArea dataOnly="0" labelOnly="1" fieldPosition="0">
        <references count="1">
          <reference field="0" count="1">
            <x v="53"/>
          </reference>
        </references>
      </pivotArea>
    </format>
    <format dxfId="22093">
      <pivotArea dataOnly="0" labelOnly="1" fieldPosition="0">
        <references count="1">
          <reference field="0" count="1">
            <x v="54"/>
          </reference>
        </references>
      </pivotArea>
    </format>
    <format dxfId="22092">
      <pivotArea dataOnly="0" labelOnly="1" fieldPosition="0">
        <references count="1">
          <reference field="0" count="1">
            <x v="55"/>
          </reference>
        </references>
      </pivotArea>
    </format>
    <format dxfId="22091">
      <pivotArea dataOnly="0" labelOnly="1" fieldPosition="0">
        <references count="1">
          <reference field="0" count="1">
            <x v="56"/>
          </reference>
        </references>
      </pivotArea>
    </format>
    <format dxfId="22090">
      <pivotArea dataOnly="0" labelOnly="1" fieldPosition="0">
        <references count="1">
          <reference field="0" count="1">
            <x v="57"/>
          </reference>
        </references>
      </pivotArea>
    </format>
    <format dxfId="22089">
      <pivotArea dataOnly="0" labelOnly="1" fieldPosition="0">
        <references count="1">
          <reference field="0" count="1">
            <x v="58"/>
          </reference>
        </references>
      </pivotArea>
    </format>
    <format dxfId="22088">
      <pivotArea dataOnly="0" labelOnly="1" fieldPosition="0">
        <references count="1">
          <reference field="0" count="1">
            <x v="59"/>
          </reference>
        </references>
      </pivotArea>
    </format>
    <format dxfId="22087">
      <pivotArea dataOnly="0" labelOnly="1" fieldPosition="0">
        <references count="1">
          <reference field="0" count="1">
            <x v="60"/>
          </reference>
        </references>
      </pivotArea>
    </format>
    <format dxfId="22086">
      <pivotArea dataOnly="0" labelOnly="1" fieldPosition="0">
        <references count="1">
          <reference field="0" count="1">
            <x v="61"/>
          </reference>
        </references>
      </pivotArea>
    </format>
    <format dxfId="22085">
      <pivotArea dataOnly="0" labelOnly="1" fieldPosition="0">
        <references count="1">
          <reference field="0" count="1">
            <x v="62"/>
          </reference>
        </references>
      </pivotArea>
    </format>
    <format dxfId="22084">
      <pivotArea dataOnly="0" labelOnly="1" fieldPosition="0">
        <references count="1">
          <reference field="0" count="1">
            <x v="63"/>
          </reference>
        </references>
      </pivotArea>
    </format>
    <format dxfId="22083">
      <pivotArea dataOnly="0" labelOnly="1" fieldPosition="0">
        <references count="1">
          <reference field="0" count="1">
            <x v="65"/>
          </reference>
        </references>
      </pivotArea>
    </format>
    <format dxfId="22082">
      <pivotArea dataOnly="0" labelOnly="1" fieldPosition="0">
        <references count="1">
          <reference field="0" count="1">
            <x v="67"/>
          </reference>
        </references>
      </pivotArea>
    </format>
    <format dxfId="22081">
      <pivotArea dataOnly="0" labelOnly="1" fieldPosition="0">
        <references count="1">
          <reference field="0" count="1">
            <x v="7"/>
          </reference>
        </references>
      </pivotArea>
    </format>
    <format dxfId="22080">
      <pivotArea dataOnly="0" labelOnly="1" fieldPosition="0">
        <references count="1">
          <reference field="0" count="1">
            <x v="8"/>
          </reference>
        </references>
      </pivotArea>
    </format>
    <format dxfId="22079">
      <pivotArea dataOnly="0" labelOnly="1" fieldPosition="0">
        <references count="1">
          <reference field="0" count="1">
            <x v="9"/>
          </reference>
        </references>
      </pivotArea>
    </format>
    <format dxfId="22078">
      <pivotArea dataOnly="0" labelOnly="1" fieldPosition="0">
        <references count="1">
          <reference field="0" count="1">
            <x v="14"/>
          </reference>
        </references>
      </pivotArea>
    </format>
    <format dxfId="22077">
      <pivotArea dataOnly="0" labelOnly="1" fieldPosition="0">
        <references count="1">
          <reference field="0" count="1">
            <x v="13"/>
          </reference>
        </references>
      </pivotArea>
    </format>
    <format dxfId="22076">
      <pivotArea dataOnly="0" labelOnly="1" fieldPosition="0">
        <references count="1">
          <reference field="0" count="1">
            <x v="0"/>
          </reference>
        </references>
      </pivotArea>
    </format>
    <format dxfId="22075">
      <pivotArea dataOnly="0" labelOnly="1" fieldPosition="0">
        <references count="1">
          <reference field="0" count="1">
            <x v="7"/>
          </reference>
        </references>
      </pivotArea>
    </format>
    <format dxfId="22074">
      <pivotArea dataOnly="0" labelOnly="1" fieldPosition="0">
        <references count="1">
          <reference field="0" count="1">
            <x v="8"/>
          </reference>
        </references>
      </pivotArea>
    </format>
    <format dxfId="22073">
      <pivotArea dataOnly="0" labelOnly="1" fieldPosition="0">
        <references count="1">
          <reference field="0" count="1">
            <x v="9"/>
          </reference>
        </references>
      </pivotArea>
    </format>
    <format dxfId="22072">
      <pivotArea dataOnly="0" labelOnly="1" fieldPosition="0">
        <references count="1">
          <reference field="0" count="1">
            <x v="12"/>
          </reference>
        </references>
      </pivotArea>
    </format>
    <format dxfId="22071">
      <pivotArea dataOnly="0" labelOnly="1" fieldPosition="0">
        <references count="1">
          <reference field="0" count="1">
            <x v="15"/>
          </reference>
        </references>
      </pivotArea>
    </format>
    <format dxfId="22070">
      <pivotArea dataOnly="0" labelOnly="1" fieldPosition="0">
        <references count="1">
          <reference field="0" count="1">
            <x v="18"/>
          </reference>
        </references>
      </pivotArea>
    </format>
    <format dxfId="22069">
      <pivotArea dataOnly="0" labelOnly="1" fieldPosition="0">
        <references count="1">
          <reference field="0" count="1">
            <x v="19"/>
          </reference>
        </references>
      </pivotArea>
    </format>
    <format dxfId="22068">
      <pivotArea dataOnly="0" labelOnly="1" fieldPosition="0">
        <references count="1">
          <reference field="0" count="1">
            <x v="22"/>
          </reference>
        </references>
      </pivotArea>
    </format>
    <format dxfId="22067">
      <pivotArea dataOnly="0" labelOnly="1" fieldPosition="0">
        <references count="1">
          <reference field="0" count="1">
            <x v="23"/>
          </reference>
        </references>
      </pivotArea>
    </format>
    <format dxfId="22066">
      <pivotArea dataOnly="0" labelOnly="1" fieldPosition="0">
        <references count="1">
          <reference field="0" count="1">
            <x v="24"/>
          </reference>
        </references>
      </pivotArea>
    </format>
    <format dxfId="22065">
      <pivotArea dataOnly="0" labelOnly="1" fieldPosition="0">
        <references count="1">
          <reference field="0" count="1">
            <x v="25"/>
          </reference>
        </references>
      </pivotArea>
    </format>
    <format dxfId="22064">
      <pivotArea dataOnly="0" labelOnly="1" fieldPosition="0">
        <references count="1">
          <reference field="0" count="1">
            <x v="26"/>
          </reference>
        </references>
      </pivotArea>
    </format>
    <format dxfId="22063">
      <pivotArea dataOnly="0" labelOnly="1" fieldPosition="0">
        <references count="1">
          <reference field="0" count="1">
            <x v="27"/>
          </reference>
        </references>
      </pivotArea>
    </format>
    <format dxfId="22062">
      <pivotArea dataOnly="0" labelOnly="1" fieldPosition="0">
        <references count="1">
          <reference field="0" count="1">
            <x v="28"/>
          </reference>
        </references>
      </pivotArea>
    </format>
    <format dxfId="22061">
      <pivotArea dataOnly="0" labelOnly="1" fieldPosition="0">
        <references count="1">
          <reference field="0" count="1">
            <x v="30"/>
          </reference>
        </references>
      </pivotArea>
    </format>
    <format dxfId="22060">
      <pivotArea dataOnly="0" labelOnly="1" fieldPosition="0">
        <references count="1">
          <reference field="0" count="1">
            <x v="31"/>
          </reference>
        </references>
      </pivotArea>
    </format>
    <format dxfId="22059">
      <pivotArea dataOnly="0" labelOnly="1" fieldPosition="0">
        <references count="1">
          <reference field="0" count="1">
            <x v="32"/>
          </reference>
        </references>
      </pivotArea>
    </format>
    <format dxfId="22058">
      <pivotArea dataOnly="0" labelOnly="1" fieldPosition="0">
        <references count="1">
          <reference field="0" count="1">
            <x v="33"/>
          </reference>
        </references>
      </pivotArea>
    </format>
    <format dxfId="22057">
      <pivotArea dataOnly="0" labelOnly="1" fieldPosition="0">
        <references count="1">
          <reference field="0" count="1">
            <x v="34"/>
          </reference>
        </references>
      </pivotArea>
    </format>
    <format dxfId="22056">
      <pivotArea dataOnly="0" labelOnly="1" fieldPosition="0">
        <references count="1">
          <reference field="0" count="1">
            <x v="35"/>
          </reference>
        </references>
      </pivotArea>
    </format>
    <format dxfId="22055">
      <pivotArea dataOnly="0" labelOnly="1" fieldPosition="0">
        <references count="1">
          <reference field="0" count="1">
            <x v="36"/>
          </reference>
        </references>
      </pivotArea>
    </format>
    <format dxfId="22054">
      <pivotArea dataOnly="0" labelOnly="1" fieldPosition="0">
        <references count="1">
          <reference field="0" count="1">
            <x v="37"/>
          </reference>
        </references>
      </pivotArea>
    </format>
    <format dxfId="22053">
      <pivotArea dataOnly="0" labelOnly="1" fieldPosition="0">
        <references count="1">
          <reference field="0" count="1">
            <x v="38"/>
          </reference>
        </references>
      </pivotArea>
    </format>
    <format dxfId="22052">
      <pivotArea dataOnly="0" labelOnly="1" fieldPosition="0">
        <references count="1">
          <reference field="0" count="1">
            <x v="39"/>
          </reference>
        </references>
      </pivotArea>
    </format>
    <format dxfId="22051">
      <pivotArea dataOnly="0" labelOnly="1" fieldPosition="0">
        <references count="1">
          <reference field="0" count="1">
            <x v="40"/>
          </reference>
        </references>
      </pivotArea>
    </format>
    <format dxfId="22050">
      <pivotArea dataOnly="0" labelOnly="1" fieldPosition="0">
        <references count="1">
          <reference field="0" count="1">
            <x v="41"/>
          </reference>
        </references>
      </pivotArea>
    </format>
    <format dxfId="22049">
      <pivotArea dataOnly="0" labelOnly="1" fieldPosition="0">
        <references count="1">
          <reference field="0" count="1">
            <x v="42"/>
          </reference>
        </references>
      </pivotArea>
    </format>
    <format dxfId="22048">
      <pivotArea dataOnly="0" labelOnly="1" fieldPosition="0">
        <references count="1">
          <reference field="0" count="1">
            <x v="43"/>
          </reference>
        </references>
      </pivotArea>
    </format>
    <format dxfId="22047">
      <pivotArea dataOnly="0" labelOnly="1" fieldPosition="0">
        <references count="1">
          <reference field="0" count="1">
            <x v="44"/>
          </reference>
        </references>
      </pivotArea>
    </format>
    <format dxfId="22046">
      <pivotArea dataOnly="0" labelOnly="1" fieldPosition="0">
        <references count="1">
          <reference field="0" count="1">
            <x v="45"/>
          </reference>
        </references>
      </pivotArea>
    </format>
    <format dxfId="22045">
      <pivotArea dataOnly="0" labelOnly="1" fieldPosition="0">
        <references count="1">
          <reference field="0" count="1">
            <x v="46"/>
          </reference>
        </references>
      </pivotArea>
    </format>
    <format dxfId="22044">
      <pivotArea dataOnly="0" labelOnly="1" fieldPosition="0">
        <references count="1">
          <reference field="0" count="1">
            <x v="47"/>
          </reference>
        </references>
      </pivotArea>
    </format>
    <format dxfId="22043">
      <pivotArea dataOnly="0" labelOnly="1" fieldPosition="0">
        <references count="1">
          <reference field="0" count="1">
            <x v="48"/>
          </reference>
        </references>
      </pivotArea>
    </format>
    <format dxfId="22042">
      <pivotArea dataOnly="0" labelOnly="1" fieldPosition="0">
        <references count="1">
          <reference field="0" count="1">
            <x v="49"/>
          </reference>
        </references>
      </pivotArea>
    </format>
    <format dxfId="22041">
      <pivotArea dataOnly="0" labelOnly="1" fieldPosition="0">
        <references count="1">
          <reference field="0" count="1">
            <x v="50"/>
          </reference>
        </references>
      </pivotArea>
    </format>
    <format dxfId="22040">
      <pivotArea dataOnly="0" labelOnly="1" fieldPosition="0">
        <references count="1">
          <reference field="0" count="1">
            <x v="51"/>
          </reference>
        </references>
      </pivotArea>
    </format>
    <format dxfId="22039">
      <pivotArea collapsedLevelsAreSubtotals="1" fieldPosition="0">
        <references count="2">
          <reference field="0" count="1" selected="0">
            <x v="5"/>
          </reference>
          <reference field="2" count="1" defaultSubtotal="1">
            <x v="2"/>
          </reference>
        </references>
      </pivotArea>
    </format>
    <format dxfId="22038">
      <pivotArea dataOnly="0" labelOnly="1" fieldPosition="0">
        <references count="2">
          <reference field="0" count="1" selected="0">
            <x v="5"/>
          </reference>
          <reference field="2" count="1" defaultSubtotal="1">
            <x v="2"/>
          </reference>
        </references>
      </pivotArea>
    </format>
    <format dxfId="22037">
      <pivotArea collapsedLevelsAreSubtotals="1" fieldPosition="0">
        <references count="2">
          <reference field="0" count="1" selected="0">
            <x v="4"/>
          </reference>
          <reference field="2" count="1" defaultSubtotal="1">
            <x v="47"/>
          </reference>
        </references>
      </pivotArea>
    </format>
    <format dxfId="22036">
      <pivotArea dataOnly="0" labelOnly="1" fieldPosition="0">
        <references count="2">
          <reference field="0" count="1" selected="0">
            <x v="4"/>
          </reference>
          <reference field="2" count="1" defaultSubtotal="1">
            <x v="47"/>
          </reference>
        </references>
      </pivotArea>
    </format>
    <format dxfId="22035">
      <pivotArea collapsedLevelsAreSubtotals="1" fieldPosition="0">
        <references count="2">
          <reference field="0" count="1" selected="0">
            <x v="4"/>
          </reference>
          <reference field="2" count="1" defaultSubtotal="1">
            <x v="47"/>
          </reference>
        </references>
      </pivotArea>
    </format>
    <format dxfId="22034">
      <pivotArea collapsedLevelsAreSubtotals="1" fieldPosition="0">
        <references count="2">
          <reference field="0" count="1" selected="0">
            <x v="5"/>
          </reference>
          <reference field="2" count="1" defaultSubtotal="1">
            <x v="2"/>
          </reference>
        </references>
      </pivotArea>
    </format>
    <format dxfId="22033">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2032">
      <pivotArea collapsedLevelsAreSubtotals="1" fieldPosition="0">
        <references count="2">
          <reference field="0" count="1" selected="0">
            <x v="6"/>
          </reference>
          <reference field="2" count="1" defaultSubtotal="1">
            <x v="43"/>
          </reference>
        </references>
      </pivotArea>
    </format>
    <format dxfId="22031">
      <pivotArea dataOnly="0" labelOnly="1" fieldPosition="0">
        <references count="2">
          <reference field="0" count="1" selected="0">
            <x v="6"/>
          </reference>
          <reference field="2" count="1">
            <x v="43"/>
          </reference>
        </references>
      </pivotArea>
    </format>
    <format dxfId="22030">
      <pivotArea dataOnly="0" labelOnly="1" fieldPosition="0">
        <references count="2">
          <reference field="0" count="1" selected="0">
            <x v="6"/>
          </reference>
          <reference field="2" count="1" defaultSubtotal="1">
            <x v="43"/>
          </reference>
        </references>
      </pivotArea>
    </format>
    <format dxfId="22029">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2028">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2027">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2026">
      <pivotArea collapsedLevelsAreSubtotals="1" fieldPosition="0">
        <references count="2">
          <reference field="0" count="1" selected="0">
            <x v="7"/>
          </reference>
          <reference field="2" count="1" defaultSubtotal="1">
            <x v="17"/>
          </reference>
        </references>
      </pivotArea>
    </format>
    <format dxfId="22025">
      <pivotArea dataOnly="0" labelOnly="1" fieldPosition="0">
        <references count="2">
          <reference field="0" count="1" selected="0">
            <x v="7"/>
          </reference>
          <reference field="2" count="1">
            <x v="17"/>
          </reference>
        </references>
      </pivotArea>
    </format>
    <format dxfId="22024">
      <pivotArea dataOnly="0" labelOnly="1" fieldPosition="0">
        <references count="2">
          <reference field="0" count="1" selected="0">
            <x v="7"/>
          </reference>
          <reference field="2" count="1" defaultSubtotal="1">
            <x v="17"/>
          </reference>
        </references>
      </pivotArea>
    </format>
    <format dxfId="22023">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2022">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2021">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2020">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2019">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2018">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2017">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2016">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2015">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2014">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2013">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2012">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2011">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2010">
      <pivotArea collapsedLevelsAreSubtotals="1" fieldPosition="0">
        <references count="2">
          <reference field="0" count="1" selected="0">
            <x v="8"/>
          </reference>
          <reference field="2" count="1" defaultSubtotal="1">
            <x v="26"/>
          </reference>
        </references>
      </pivotArea>
    </format>
    <format dxfId="22009">
      <pivotArea dataOnly="0" labelOnly="1" fieldPosition="0">
        <references count="2">
          <reference field="0" count="1" selected="0">
            <x v="8"/>
          </reference>
          <reference field="2" count="1">
            <x v="26"/>
          </reference>
        </references>
      </pivotArea>
    </format>
    <format dxfId="22008">
      <pivotArea dataOnly="0" labelOnly="1" fieldPosition="0">
        <references count="2">
          <reference field="0" count="1" selected="0">
            <x v="8"/>
          </reference>
          <reference field="2" count="1" defaultSubtotal="1">
            <x v="26"/>
          </reference>
        </references>
      </pivotArea>
    </format>
    <format dxfId="22007">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2006">
      <pivotArea collapsedLevelsAreSubtotals="1" fieldPosition="0">
        <references count="2">
          <reference field="0" count="1" selected="0">
            <x v="9"/>
          </reference>
          <reference field="2" count="1" defaultSubtotal="1">
            <x v="13"/>
          </reference>
        </references>
      </pivotArea>
    </format>
    <format dxfId="22005">
      <pivotArea dataOnly="0" labelOnly="1" fieldPosition="0">
        <references count="2">
          <reference field="0" count="1" selected="0">
            <x v="9"/>
          </reference>
          <reference field="2" count="1">
            <x v="13"/>
          </reference>
        </references>
      </pivotArea>
    </format>
    <format dxfId="22004">
      <pivotArea dataOnly="0" labelOnly="1" fieldPosition="0">
        <references count="2">
          <reference field="0" count="1" selected="0">
            <x v="9"/>
          </reference>
          <reference field="2" count="1" defaultSubtotal="1">
            <x v="13"/>
          </reference>
        </references>
      </pivotArea>
    </format>
    <format dxfId="2200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200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200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2000">
      <pivotArea collapsedLevelsAreSubtotals="1" fieldPosition="0">
        <references count="2">
          <reference field="0" count="1" selected="0">
            <x v="10"/>
          </reference>
          <reference field="2" count="1" defaultSubtotal="1">
            <x v="41"/>
          </reference>
        </references>
      </pivotArea>
    </format>
    <format dxfId="21999">
      <pivotArea dataOnly="0" labelOnly="1" fieldPosition="0">
        <references count="2">
          <reference field="0" count="1" selected="0">
            <x v="10"/>
          </reference>
          <reference field="2" count="1">
            <x v="41"/>
          </reference>
        </references>
      </pivotArea>
    </format>
    <format dxfId="21998">
      <pivotArea dataOnly="0" labelOnly="1" fieldPosition="0">
        <references count="2">
          <reference field="0" count="1" selected="0">
            <x v="10"/>
          </reference>
          <reference field="2" count="1" defaultSubtotal="1">
            <x v="41"/>
          </reference>
        </references>
      </pivotArea>
    </format>
    <format dxfId="21997">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1996">
      <pivotArea collapsedLevelsAreSubtotals="1" fieldPosition="0">
        <references count="2">
          <reference field="0" count="1" selected="0">
            <x v="6"/>
          </reference>
          <reference field="2" count="1" defaultSubtotal="1">
            <x v="43"/>
          </reference>
        </references>
      </pivotArea>
    </format>
    <format dxfId="21995">
      <pivotArea dataOnly="0" labelOnly="1" fieldPosition="0">
        <references count="2">
          <reference field="0" count="1" selected="0">
            <x v="6"/>
          </reference>
          <reference field="2" count="1" defaultSubtotal="1">
            <x v="43"/>
          </reference>
        </references>
      </pivotArea>
    </format>
    <format dxfId="21994">
      <pivotArea collapsedLevelsAreSubtotals="1" fieldPosition="0">
        <references count="2">
          <reference field="0" count="1" selected="0">
            <x v="7"/>
          </reference>
          <reference field="2" count="1" defaultSubtotal="1">
            <x v="17"/>
          </reference>
        </references>
      </pivotArea>
    </format>
    <format dxfId="21993">
      <pivotArea dataOnly="0" labelOnly="1" fieldPosition="0">
        <references count="2">
          <reference field="0" count="1" selected="0">
            <x v="7"/>
          </reference>
          <reference field="2" count="1" defaultSubtotal="1">
            <x v="17"/>
          </reference>
        </references>
      </pivotArea>
    </format>
    <format dxfId="21992">
      <pivotArea collapsedLevelsAreSubtotals="1" fieldPosition="0">
        <references count="2">
          <reference field="0" count="1" selected="0">
            <x v="9"/>
          </reference>
          <reference field="2" count="1" defaultSubtotal="1">
            <x v="13"/>
          </reference>
        </references>
      </pivotArea>
    </format>
    <format dxfId="21991">
      <pivotArea dataOnly="0" labelOnly="1" fieldPosition="0">
        <references count="2">
          <reference field="0" count="1" selected="0">
            <x v="9"/>
          </reference>
          <reference field="2" count="1" defaultSubtotal="1">
            <x v="13"/>
          </reference>
        </references>
      </pivotArea>
    </format>
    <format dxfId="21990">
      <pivotArea collapsedLevelsAreSubtotals="1" fieldPosition="0">
        <references count="2">
          <reference field="0" count="1" selected="0">
            <x v="10"/>
          </reference>
          <reference field="2" count="1" defaultSubtotal="1">
            <x v="41"/>
          </reference>
        </references>
      </pivotArea>
    </format>
    <format dxfId="21989">
      <pivotArea dataOnly="0" labelOnly="1" fieldPosition="0">
        <references count="2">
          <reference field="0" count="1" selected="0">
            <x v="10"/>
          </reference>
          <reference field="2" count="1" defaultSubtotal="1">
            <x v="41"/>
          </reference>
        </references>
      </pivotArea>
    </format>
    <format dxfId="21988">
      <pivotArea collapsedLevelsAreSubtotals="1" fieldPosition="0">
        <references count="2">
          <reference field="0" count="1" selected="0">
            <x v="6"/>
          </reference>
          <reference field="2" count="1" defaultSubtotal="1">
            <x v="43"/>
          </reference>
        </references>
      </pivotArea>
    </format>
    <format dxfId="21987">
      <pivotArea collapsedLevelsAreSubtotals="1" fieldPosition="0">
        <references count="2">
          <reference field="0" count="1" selected="0">
            <x v="7"/>
          </reference>
          <reference field="2" count="1" defaultSubtotal="1">
            <x v="17"/>
          </reference>
        </references>
      </pivotArea>
    </format>
    <format dxfId="21986">
      <pivotArea collapsedLevelsAreSubtotals="1" fieldPosition="0">
        <references count="2">
          <reference field="0" count="1" selected="0">
            <x v="8"/>
          </reference>
          <reference field="2" count="1" defaultSubtotal="1">
            <x v="26"/>
          </reference>
        </references>
      </pivotArea>
    </format>
    <format dxfId="21985">
      <pivotArea collapsedLevelsAreSubtotals="1" fieldPosition="0">
        <references count="2">
          <reference field="0" count="1" selected="0">
            <x v="9"/>
          </reference>
          <reference field="2" count="1" defaultSubtotal="1">
            <x v="13"/>
          </reference>
        </references>
      </pivotArea>
    </format>
    <format dxfId="21984">
      <pivotArea collapsedLevelsAreSubtotals="1" fieldPosition="0">
        <references count="2">
          <reference field="0" count="1" selected="0">
            <x v="10"/>
          </reference>
          <reference field="2" count="1" defaultSubtotal="1">
            <x v="41"/>
          </reference>
        </references>
      </pivotArea>
    </format>
    <format dxfId="21983">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1982">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1981">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1980">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1979">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1978">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1977">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1976">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1975">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1974">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1973">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1972">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1971">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1970">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1969">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1968">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1967">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1966">
      <pivotArea collapsedLevelsAreSubtotals="1" fieldPosition="0">
        <references count="2">
          <reference field="0" count="1" selected="0">
            <x v="8"/>
          </reference>
          <reference field="2" count="1" defaultSubtotal="1">
            <x v="26"/>
          </reference>
        </references>
      </pivotArea>
    </format>
    <format dxfId="21965">
      <pivotArea dataOnly="0" labelOnly="1" fieldPosition="0">
        <references count="2">
          <reference field="0" count="1" selected="0">
            <x v="8"/>
          </reference>
          <reference field="2" count="1" defaultSubtotal="1">
            <x v="26"/>
          </reference>
        </references>
      </pivotArea>
    </format>
    <format dxfId="21964">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1963">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1962">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1961">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1960">
      <pivotArea dataOnly="0" labelOnly="1" fieldPosition="0">
        <references count="1">
          <reference field="0" count="1">
            <x v="10"/>
          </reference>
        </references>
      </pivotArea>
    </format>
    <format dxfId="21959">
      <pivotArea dataOnly="0" labelOnly="1" fieldPosition="0">
        <references count="1">
          <reference field="0" count="1">
            <x v="11"/>
          </reference>
        </references>
      </pivotArea>
    </format>
    <format dxfId="21958">
      <pivotArea dataOnly="0" labelOnly="1" fieldPosition="0">
        <references count="1">
          <reference field="0" count="1">
            <x v="14"/>
          </reference>
        </references>
      </pivotArea>
    </format>
    <format dxfId="21957">
      <pivotArea collapsedLevelsAreSubtotals="1" fieldPosition="0">
        <references count="2">
          <reference field="0" count="1" selected="0">
            <x v="11"/>
          </reference>
          <reference field="2" count="1" defaultSubtotal="1">
            <x v="54"/>
          </reference>
        </references>
      </pivotArea>
    </format>
    <format dxfId="21956">
      <pivotArea dataOnly="0" labelOnly="1" fieldPosition="0">
        <references count="2">
          <reference field="0" count="1" selected="0">
            <x v="11"/>
          </reference>
          <reference field="2" count="1">
            <x v="54"/>
          </reference>
        </references>
      </pivotArea>
    </format>
    <format dxfId="21955">
      <pivotArea dataOnly="0" labelOnly="1" fieldPosition="0">
        <references count="2">
          <reference field="0" count="1" selected="0">
            <x v="11"/>
          </reference>
          <reference field="2" count="1" defaultSubtotal="1">
            <x v="54"/>
          </reference>
        </references>
      </pivotArea>
    </format>
    <format dxfId="21954">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1953">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1952">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1951">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1950">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1949">
      <pivotArea collapsedLevelsAreSubtotals="1" fieldPosition="0">
        <references count="2">
          <reference field="0" count="1" selected="0">
            <x v="12"/>
          </reference>
          <reference field="2" count="1" defaultSubtotal="1">
            <x v="22"/>
          </reference>
        </references>
      </pivotArea>
    </format>
    <format dxfId="21948">
      <pivotArea dataOnly="0" labelOnly="1" fieldPosition="0">
        <references count="2">
          <reference field="0" count="1" selected="0">
            <x v="12"/>
          </reference>
          <reference field="2" count="1">
            <x v="22"/>
          </reference>
        </references>
      </pivotArea>
    </format>
    <format dxfId="21947">
      <pivotArea dataOnly="0" labelOnly="1" fieldPosition="0">
        <references count="2">
          <reference field="0" count="1" selected="0">
            <x v="12"/>
          </reference>
          <reference field="2" count="1" defaultSubtotal="1">
            <x v="22"/>
          </reference>
        </references>
      </pivotArea>
    </format>
    <format dxfId="21946">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1945">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1944">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1943">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1942">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1941">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1940">
      <pivotArea collapsedLevelsAreSubtotals="1" fieldPosition="0">
        <references count="2">
          <reference field="0" count="1" selected="0">
            <x v="13"/>
          </reference>
          <reference field="2" count="1" defaultSubtotal="1">
            <x v="16"/>
          </reference>
        </references>
      </pivotArea>
    </format>
    <format dxfId="21939">
      <pivotArea dataOnly="0" labelOnly="1" fieldPosition="0">
        <references count="2">
          <reference field="0" count="1" selected="0">
            <x v="13"/>
          </reference>
          <reference field="2" count="1">
            <x v="16"/>
          </reference>
        </references>
      </pivotArea>
    </format>
    <format dxfId="21938">
      <pivotArea dataOnly="0" labelOnly="1" fieldPosition="0">
        <references count="2">
          <reference field="0" count="1" selected="0">
            <x v="13"/>
          </reference>
          <reference field="2" count="1" defaultSubtotal="1">
            <x v="16"/>
          </reference>
        </references>
      </pivotArea>
    </format>
    <format dxfId="2193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193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193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193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193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193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193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1930">
      <pivotArea collapsedLevelsAreSubtotals="1" fieldPosition="0">
        <references count="2">
          <reference field="0" count="1" selected="0">
            <x v="14"/>
          </reference>
          <reference field="2" count="1" defaultSubtotal="1">
            <x v="4"/>
          </reference>
        </references>
      </pivotArea>
    </format>
    <format dxfId="21929">
      <pivotArea dataOnly="0" labelOnly="1" fieldPosition="0">
        <references count="2">
          <reference field="0" count="1" selected="0">
            <x v="14"/>
          </reference>
          <reference field="2" count="1">
            <x v="4"/>
          </reference>
        </references>
      </pivotArea>
    </format>
    <format dxfId="21928">
      <pivotArea dataOnly="0" labelOnly="1" fieldPosition="0">
        <references count="2">
          <reference field="0" count="1" selected="0">
            <x v="14"/>
          </reference>
          <reference field="2" count="1" defaultSubtotal="1">
            <x v="4"/>
          </reference>
        </references>
      </pivotArea>
    </format>
    <format dxfId="21927">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1926">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1925">
      <pivotArea collapsedLevelsAreSubtotals="1" fieldPosition="0">
        <references count="2">
          <reference field="0" count="1" selected="0">
            <x v="15"/>
          </reference>
          <reference field="2" count="1" defaultSubtotal="1">
            <x v="42"/>
          </reference>
        </references>
      </pivotArea>
    </format>
    <format dxfId="21924">
      <pivotArea dataOnly="0" labelOnly="1" fieldPosition="0">
        <references count="2">
          <reference field="0" count="1" selected="0">
            <x v="15"/>
          </reference>
          <reference field="2" count="1">
            <x v="42"/>
          </reference>
        </references>
      </pivotArea>
    </format>
    <format dxfId="21923">
      <pivotArea dataOnly="0" labelOnly="1" fieldPosition="0">
        <references count="2">
          <reference field="0" count="1" selected="0">
            <x v="15"/>
          </reference>
          <reference field="2" count="1" defaultSubtotal="1">
            <x v="42"/>
          </reference>
        </references>
      </pivotArea>
    </format>
    <format dxfId="21922">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1921">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1920">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1919">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1918">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1917">
      <pivotArea collapsedLevelsAreSubtotals="1" fieldPosition="0">
        <references count="2">
          <reference field="0" count="1" selected="0">
            <x v="11"/>
          </reference>
          <reference field="2" count="1" defaultSubtotal="1">
            <x v="54"/>
          </reference>
        </references>
      </pivotArea>
    </format>
    <format dxfId="21916">
      <pivotArea collapsedLevelsAreSubtotals="1" fieldPosition="0">
        <references count="2">
          <reference field="0" count="1" selected="0">
            <x v="12"/>
          </reference>
          <reference field="2" count="1" defaultSubtotal="1">
            <x v="22"/>
          </reference>
        </references>
      </pivotArea>
    </format>
    <format dxfId="21915">
      <pivotArea collapsedLevelsAreSubtotals="1" fieldPosition="0">
        <references count="2">
          <reference field="0" count="1" selected="0">
            <x v="13"/>
          </reference>
          <reference field="2" count="1" defaultSubtotal="1">
            <x v="16"/>
          </reference>
        </references>
      </pivotArea>
    </format>
    <format dxfId="21914">
      <pivotArea collapsedLevelsAreSubtotals="1" fieldPosition="0">
        <references count="2">
          <reference field="0" count="1" selected="0">
            <x v="14"/>
          </reference>
          <reference field="2" count="1" defaultSubtotal="1">
            <x v="4"/>
          </reference>
        </references>
      </pivotArea>
    </format>
    <format dxfId="21913">
      <pivotArea collapsedLevelsAreSubtotals="1" fieldPosition="0">
        <references count="2">
          <reference field="0" count="1" selected="0">
            <x v="15"/>
          </reference>
          <reference field="2" count="1" defaultSubtotal="1">
            <x v="42"/>
          </reference>
        </references>
      </pivotArea>
    </format>
    <format dxfId="21912">
      <pivotArea dataOnly="0" labelOnly="1" fieldPosition="0">
        <references count="2">
          <reference field="0" count="1" selected="0">
            <x v="15"/>
          </reference>
          <reference field="2" count="1" defaultSubtotal="1">
            <x v="42"/>
          </reference>
        </references>
      </pivotArea>
    </format>
    <format dxfId="21911">
      <pivotArea dataOnly="0" labelOnly="1" fieldPosition="0">
        <references count="2">
          <reference field="0" count="1" selected="0">
            <x v="14"/>
          </reference>
          <reference field="2" count="1" defaultSubtotal="1">
            <x v="4"/>
          </reference>
        </references>
      </pivotArea>
    </format>
    <format dxfId="21910">
      <pivotArea dataOnly="0" labelOnly="1" fieldPosition="0">
        <references count="2">
          <reference field="0" count="1" selected="0">
            <x v="13"/>
          </reference>
          <reference field="2" count="1" defaultSubtotal="1">
            <x v="16"/>
          </reference>
        </references>
      </pivotArea>
    </format>
    <format dxfId="21909">
      <pivotArea dataOnly="0" labelOnly="1" fieldPosition="0">
        <references count="2">
          <reference field="0" count="1" selected="0">
            <x v="12"/>
          </reference>
          <reference field="2" count="1" defaultSubtotal="1">
            <x v="22"/>
          </reference>
        </references>
      </pivotArea>
    </format>
    <format dxfId="21908">
      <pivotArea dataOnly="0" labelOnly="1" fieldPosition="0">
        <references count="2">
          <reference field="0" count="1" selected="0">
            <x v="11"/>
          </reference>
          <reference field="2" count="1" defaultSubtotal="1">
            <x v="54"/>
          </reference>
        </references>
      </pivotArea>
    </format>
    <format dxfId="21907">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1906">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1905">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1904">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1903">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1902">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1901">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1900">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1899">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1898">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1897">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1896">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1895">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1894">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1893">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1892">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1891">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1890">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188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188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188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188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188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188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188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1882">
      <pivotArea collapsedLevelsAreSubtotals="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21881">
      <pivotArea collapsedLevelsAreSubtotals="1" fieldPosition="0">
        <references count="2">
          <reference field="0" count="1" selected="0">
            <x v="16"/>
          </reference>
          <reference field="2" count="1" defaultSubtotal="1">
            <x v="36"/>
          </reference>
        </references>
      </pivotArea>
    </format>
    <format dxfId="21880">
      <pivotArea dataOnly="0" labelOnly="1" fieldPosition="0">
        <references count="1">
          <reference field="0" count="1">
            <x v="16"/>
          </reference>
        </references>
      </pivotArea>
    </format>
    <format dxfId="21879">
      <pivotArea dataOnly="0" labelOnly="1" fieldPosition="0">
        <references count="2">
          <reference field="0" count="1" selected="0">
            <x v="16"/>
          </reference>
          <reference field="2" count="1">
            <x v="36"/>
          </reference>
        </references>
      </pivotArea>
    </format>
    <format dxfId="21878">
      <pivotArea dataOnly="0" labelOnly="1" fieldPosition="0">
        <references count="2">
          <reference field="0" count="1" selected="0">
            <x v="16"/>
          </reference>
          <reference field="2" count="1" defaultSubtotal="1">
            <x v="36"/>
          </reference>
        </references>
      </pivotArea>
    </format>
    <format dxfId="21877">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1876">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1875">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1874">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1873">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1872">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1871">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21870">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1869">
      <pivotArea dataOnly="0" labelOnly="1" fieldPosition="0">
        <references count="1">
          <reference field="0" count="1">
            <x v="17"/>
          </reference>
        </references>
      </pivotArea>
    </format>
    <format dxfId="21868">
      <pivotArea dataOnly="0" labelOnly="1" fieldPosition="0">
        <references count="2">
          <reference field="0" count="1" selected="0">
            <x v="17"/>
          </reference>
          <reference field="2" count="1">
            <x v="5"/>
          </reference>
        </references>
      </pivotArea>
    </format>
    <format dxfId="21867">
      <pivotArea dataOnly="0" labelOnly="1" fieldPosition="0">
        <references count="2">
          <reference field="0" count="1" selected="0">
            <x v="17"/>
          </reference>
          <reference field="2" count="1" defaultSubtotal="1">
            <x v="5"/>
          </reference>
        </references>
      </pivotArea>
    </format>
    <format dxfId="2186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186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186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186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186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186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186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185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185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185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185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185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185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185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185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185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185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184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184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184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184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1845">
      <pivotArea collapsedLevelsAreSubtotals="1" fieldPosition="0">
        <references count="2">
          <reference field="0" count="1" selected="0">
            <x v="16"/>
          </reference>
          <reference field="2" count="1" defaultSubtotal="1">
            <x v="36"/>
          </reference>
        </references>
      </pivotArea>
    </format>
    <format dxfId="21844">
      <pivotArea dataOnly="0" labelOnly="1" fieldPosition="0">
        <references count="2">
          <reference field="0" count="1" selected="0">
            <x v="16"/>
          </reference>
          <reference field="2" count="1" defaultSubtotal="1">
            <x v="36"/>
          </reference>
        </references>
      </pivotArea>
    </format>
    <format dxfId="21843">
      <pivotArea collapsedLevelsAreSubtotals="1" fieldPosition="0">
        <references count="2">
          <reference field="0" count="1" selected="0">
            <x v="16"/>
          </reference>
          <reference field="2" count="1" defaultSubtotal="1">
            <x v="36"/>
          </reference>
        </references>
      </pivotArea>
    </format>
    <format dxfId="21842">
      <pivotArea collapsedLevelsAreSubtotals="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21841">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1840">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1839">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1838">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1837">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1836">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1835">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90"/>
          </reference>
        </references>
      </pivotArea>
    </format>
    <format dxfId="21834">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1833">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1832">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1831">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1830">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1829">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1828">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1827">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1826">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1825">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1824">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1823">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1822">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1821">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1820">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1819">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1818">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1817">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1816">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1815">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1814">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1813">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1812">
      <pivotArea dataOnly="0" labelOnly="1" fieldPosition="0">
        <references count="2">
          <reference field="0" count="1" selected="0">
            <x v="17"/>
          </reference>
          <reference field="2" count="1" defaultSubtotal="1">
            <x v="5"/>
          </reference>
        </references>
      </pivotArea>
    </format>
    <format dxfId="21811">
      <pivotArea collapsedLevelsAreSubtotals="1" fieldPosition="0">
        <references count="2">
          <reference field="0" count="1" selected="0">
            <x v="18"/>
          </reference>
          <reference field="2" count="1" defaultSubtotal="1">
            <x v="33"/>
          </reference>
        </references>
      </pivotArea>
    </format>
    <format dxfId="21810">
      <pivotArea dataOnly="0" labelOnly="1" fieldPosition="0">
        <references count="2">
          <reference field="0" count="1" selected="0">
            <x v="18"/>
          </reference>
          <reference field="2" count="1">
            <x v="33"/>
          </reference>
        </references>
      </pivotArea>
    </format>
    <format dxfId="21809">
      <pivotArea dataOnly="0" labelOnly="1" fieldPosition="0">
        <references count="2">
          <reference field="0" count="1" selected="0">
            <x v="18"/>
          </reference>
          <reference field="2" count="1" defaultSubtotal="1">
            <x v="33"/>
          </reference>
        </references>
      </pivotArea>
    </format>
    <format dxfId="21808">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1807">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1806">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1805">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1804">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1803">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1802">
      <pivotArea collapsedLevelsAreSubtotals="1" fieldPosition="0">
        <references count="2">
          <reference field="0" count="1" selected="0">
            <x v="19"/>
          </reference>
          <reference field="2" count="1" defaultSubtotal="1">
            <x v="0"/>
          </reference>
        </references>
      </pivotArea>
    </format>
    <format dxfId="21801">
      <pivotArea dataOnly="0" labelOnly="1" fieldPosition="0">
        <references count="2">
          <reference field="0" count="1" selected="0">
            <x v="19"/>
          </reference>
          <reference field="2" count="1">
            <x v="0"/>
          </reference>
        </references>
      </pivotArea>
    </format>
    <format dxfId="21800">
      <pivotArea dataOnly="0" labelOnly="1" fieldPosition="0">
        <references count="2">
          <reference field="0" count="1" selected="0">
            <x v="19"/>
          </reference>
          <reference field="2" count="1" defaultSubtotal="1">
            <x v="0"/>
          </reference>
        </references>
      </pivotArea>
    </format>
    <format dxfId="2179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179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179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179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179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179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179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179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179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179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178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178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178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178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178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178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178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178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178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1780">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1779">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1778">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1777">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1776">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1775">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1774">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1773">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1772">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1771">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1770">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1769">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1768">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1767">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1766">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1765">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1764">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1763">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1762">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1761">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1760">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1759">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1758">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1757">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1756">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1755">
      <pivotArea collapsedLevelsAreSubtotals="1" fieldPosition="0">
        <references count="2">
          <reference field="0" count="1" selected="0">
            <x v="17"/>
          </reference>
          <reference field="2" count="1" defaultSubtotal="1">
            <x v="5"/>
          </reference>
        </references>
      </pivotArea>
    </format>
    <format dxfId="21754">
      <pivotArea dataOnly="0" labelOnly="1" fieldPosition="0">
        <references count="2">
          <reference field="0" count="1" selected="0">
            <x v="18"/>
          </reference>
          <reference field="2" count="1" defaultSubtotal="1">
            <x v="33"/>
          </reference>
        </references>
      </pivotArea>
    </format>
    <format dxfId="21753">
      <pivotArea dataOnly="0" labelOnly="1" fieldPosition="0">
        <references count="2">
          <reference field="0" count="1" selected="0">
            <x v="19"/>
          </reference>
          <reference field="2" count="1" defaultSubtotal="1">
            <x v="0"/>
          </reference>
        </references>
      </pivotArea>
    </format>
    <format dxfId="21752">
      <pivotArea collapsedLevelsAreSubtotals="1" fieldPosition="0">
        <references count="2">
          <reference field="0" count="1" selected="0">
            <x v="20"/>
          </reference>
          <reference field="2" count="1" defaultSubtotal="1">
            <x v="46"/>
          </reference>
        </references>
      </pivotArea>
    </format>
    <format dxfId="21751">
      <pivotArea dataOnly="0" labelOnly="1" fieldPosition="0">
        <references count="1">
          <reference field="0" count="1">
            <x v="20"/>
          </reference>
        </references>
      </pivotArea>
    </format>
    <format dxfId="21750">
      <pivotArea dataOnly="0" labelOnly="1" fieldPosition="0">
        <references count="2">
          <reference field="0" count="1" selected="0">
            <x v="20"/>
          </reference>
          <reference field="2" count="1">
            <x v="46"/>
          </reference>
        </references>
      </pivotArea>
    </format>
    <format dxfId="21749">
      <pivotArea dataOnly="0" labelOnly="1" fieldPosition="0">
        <references count="2">
          <reference field="0" count="1" selected="0">
            <x v="20"/>
          </reference>
          <reference field="2" count="1" defaultSubtotal="1">
            <x v="46"/>
          </reference>
        </references>
      </pivotArea>
    </format>
    <format dxfId="2174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174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174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174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2174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174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174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174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174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173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173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173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173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173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173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173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173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173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173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172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1728">
      <pivotArea collapsedLevelsAreSubtotals="1" fieldPosition="0">
        <references count="2">
          <reference field="0" count="1" selected="0">
            <x v="21"/>
          </reference>
          <reference field="2" count="1" defaultSubtotal="1">
            <x v="31"/>
          </reference>
        </references>
      </pivotArea>
    </format>
    <format dxfId="21727">
      <pivotArea dataOnly="0" labelOnly="1" fieldPosition="0">
        <references count="1">
          <reference field="0" count="1">
            <x v="21"/>
          </reference>
        </references>
      </pivotArea>
    </format>
    <format dxfId="21726">
      <pivotArea dataOnly="0" labelOnly="1" fieldPosition="0">
        <references count="2">
          <reference field="0" count="1" selected="0">
            <x v="21"/>
          </reference>
          <reference field="2" count="1">
            <x v="31"/>
          </reference>
        </references>
      </pivotArea>
    </format>
    <format dxfId="21725">
      <pivotArea dataOnly="0" labelOnly="1" fieldPosition="0">
        <references count="2">
          <reference field="0" count="1" selected="0">
            <x v="21"/>
          </reference>
          <reference field="2" count="1" defaultSubtotal="1">
            <x v="31"/>
          </reference>
        </references>
      </pivotArea>
    </format>
    <format dxfId="21724">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1723">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1722">
      <pivotArea collapsedLevelsAreSubtotals="1" fieldPosition="0">
        <references count="2">
          <reference field="0" count="1" selected="0">
            <x v="20"/>
          </reference>
          <reference field="2" count="1" defaultSubtotal="1">
            <x v="46"/>
          </reference>
        </references>
      </pivotArea>
    </format>
    <format dxfId="21721">
      <pivotArea dataOnly="0" labelOnly="1" fieldPosition="0">
        <references count="2">
          <reference field="0" count="1" selected="0">
            <x v="20"/>
          </reference>
          <reference field="2" count="1" defaultSubtotal="1">
            <x v="46"/>
          </reference>
        </references>
      </pivotArea>
    </format>
    <format dxfId="21720">
      <pivotArea collapsedLevelsAreSubtotals="1" fieldPosition="0">
        <references count="2">
          <reference field="0" count="1" selected="0">
            <x v="21"/>
          </reference>
          <reference field="2" count="1" defaultSubtotal="1">
            <x v="31"/>
          </reference>
        </references>
      </pivotArea>
    </format>
    <format dxfId="21719">
      <pivotArea dataOnly="0" labelOnly="1" fieldPosition="0">
        <references count="2">
          <reference field="0" count="1" selected="0">
            <x v="21"/>
          </reference>
          <reference field="2" count="1" defaultSubtotal="1">
            <x v="31"/>
          </reference>
        </references>
      </pivotArea>
    </format>
    <format dxfId="2171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171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171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171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2171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171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171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171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171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170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170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170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170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170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170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170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170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170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170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169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1698">
      <pivotArea dataOnly="0" labelOnly="1" fieldPosition="0">
        <references count="2">
          <reference field="0" count="1" selected="0">
            <x v="20"/>
          </reference>
          <reference field="2" count="1" defaultSubtotal="1">
            <x v="46"/>
          </reference>
        </references>
      </pivotArea>
    </format>
    <format dxfId="21697">
      <pivotArea dataOnly="0" labelOnly="1" fieldPosition="0">
        <references count="2">
          <reference field="0" count="1" selected="0">
            <x v="21"/>
          </reference>
          <reference field="2" count="1" defaultSubtotal="1">
            <x v="31"/>
          </reference>
        </references>
      </pivotArea>
    </format>
    <format dxfId="21696">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1695">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1694">
      <pivotArea collapsedLevelsAreSubtotals="1" fieldPosition="0">
        <references count="2">
          <reference field="0" count="1" selected="0">
            <x v="22"/>
          </reference>
          <reference field="2" count="1" defaultSubtotal="1">
            <x v="34"/>
          </reference>
        </references>
      </pivotArea>
    </format>
    <format dxfId="21693">
      <pivotArea dataOnly="0" labelOnly="1" fieldPosition="0">
        <references count="2">
          <reference field="0" count="1" selected="0">
            <x v="22"/>
          </reference>
          <reference field="2" count="1">
            <x v="34"/>
          </reference>
        </references>
      </pivotArea>
    </format>
    <format dxfId="21692">
      <pivotArea dataOnly="0" labelOnly="1" fieldPosition="0">
        <references count="2">
          <reference field="0" count="1" selected="0">
            <x v="22"/>
          </reference>
          <reference field="2" count="1" defaultSubtotal="1">
            <x v="34"/>
          </reference>
        </references>
      </pivotArea>
    </format>
    <format dxfId="21691">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1690">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1689">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1688">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1687">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1686">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1685">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1684">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1683">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1682">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1681">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1680">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1679">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1678">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1677">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1676">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1675">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1674">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1673">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1672">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1671">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1670">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1669">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1668">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1667">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1666">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1665">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1664">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21663">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1662">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21661">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21660">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165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165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165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165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165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165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165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165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165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165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164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164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164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164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164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164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164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164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164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164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163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163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163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163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163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163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163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163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2163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1630">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21629">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21628">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1627">
      <pivotArea dataOnly="0" labelOnly="1" fieldPosition="0">
        <references count="2">
          <reference field="0" count="1" selected="0">
            <x v="22"/>
          </reference>
          <reference field="2" count="1" defaultSubtotal="1">
            <x v="34"/>
          </reference>
        </references>
      </pivotArea>
    </format>
    <format dxfId="21626">
      <pivotArea collapsedLevelsAreSubtotals="1" fieldPosition="0">
        <references count="2">
          <reference field="0" count="1" selected="0">
            <x v="24"/>
          </reference>
          <reference field="2" count="1" defaultSubtotal="1">
            <x v="40"/>
          </reference>
        </references>
      </pivotArea>
    </format>
    <format dxfId="21625">
      <pivotArea dataOnly="0" labelOnly="1" fieldPosition="0">
        <references count="2">
          <reference field="0" count="1" selected="0">
            <x v="24"/>
          </reference>
          <reference field="2" count="1">
            <x v="40"/>
          </reference>
        </references>
      </pivotArea>
    </format>
    <format dxfId="21624">
      <pivotArea dataOnly="0" labelOnly="1" fieldPosition="0">
        <references count="2">
          <reference field="0" count="1" selected="0">
            <x v="24"/>
          </reference>
          <reference field="2" count="1" defaultSubtotal="1">
            <x v="40"/>
          </reference>
        </references>
      </pivotArea>
    </format>
    <format dxfId="21623">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1622">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21621">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1620">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1619">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1618">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1617">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1616">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1615">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1614">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1613">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21612">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1611">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21610">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1609">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21608">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21607">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21606">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21605">
      <pivotArea collapsedLevelsAreSubtotals="1" fieldPosition="0">
        <references count="2">
          <reference field="0" count="1" selected="0">
            <x v="23"/>
          </reference>
          <reference field="2" count="1" defaultSubtotal="1">
            <x v="52"/>
          </reference>
        </references>
      </pivotArea>
    </format>
    <format dxfId="21604">
      <pivotArea dataOnly="0" labelOnly="1" fieldPosition="0">
        <references count="2">
          <reference field="0" count="1" selected="0">
            <x v="23"/>
          </reference>
          <reference field="2" count="1" defaultSubtotal="1">
            <x v="52"/>
          </reference>
        </references>
      </pivotArea>
    </format>
    <format dxfId="21603">
      <pivotArea dataOnly="0" labelOnly="1" fieldPosition="0">
        <references count="2">
          <reference field="0" count="1" selected="0">
            <x v="23"/>
          </reference>
          <reference field="2" count="1" defaultSubtotal="1">
            <x v="52"/>
          </reference>
        </references>
      </pivotArea>
    </format>
    <format dxfId="21602">
      <pivotArea dataOnly="0" labelOnly="1" fieldPosition="0">
        <references count="2">
          <reference field="0" count="1" selected="0">
            <x v="24"/>
          </reference>
          <reference field="2" count="1">
            <x v="40"/>
          </reference>
        </references>
      </pivotArea>
    </format>
    <format dxfId="2160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160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21599">
      <pivotArea dataOnly="0" labelOnly="1" fieldPosition="0">
        <references count="2">
          <reference field="0" count="1" selected="0">
            <x v="24"/>
          </reference>
          <reference field="2" count="1" defaultSubtotal="1">
            <x v="40"/>
          </reference>
        </references>
      </pivotArea>
    </format>
    <format dxfId="21598">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1597">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21596">
      <pivotArea collapsedLevelsAreSubtotals="1" fieldPosition="0">
        <references count="2">
          <reference field="0" count="1" selected="0">
            <x v="25"/>
          </reference>
          <reference field="2" count="1" defaultSubtotal="1">
            <x v="50"/>
          </reference>
        </references>
      </pivotArea>
    </format>
    <format dxfId="21595">
      <pivotArea dataOnly="0" labelOnly="1" fieldPosition="0">
        <references count="2">
          <reference field="0" count="1" selected="0">
            <x v="25"/>
          </reference>
          <reference field="2" count="1">
            <x v="50"/>
          </reference>
        </references>
      </pivotArea>
    </format>
    <format dxfId="21594">
      <pivotArea dataOnly="0" labelOnly="1" fieldPosition="0">
        <references count="2">
          <reference field="0" count="1" selected="0">
            <x v="25"/>
          </reference>
          <reference field="2" count="1" defaultSubtotal="1">
            <x v="50"/>
          </reference>
        </references>
      </pivotArea>
    </format>
    <format dxfId="21593">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1592">
      <pivotArea collapsedLevelsAreSubtotals="1" fieldPosition="0">
        <references count="2">
          <reference field="0" count="1" selected="0">
            <x v="26"/>
          </reference>
          <reference field="2" count="1" defaultSubtotal="1">
            <x v="49"/>
          </reference>
        </references>
      </pivotArea>
    </format>
    <format dxfId="21591">
      <pivotArea dataOnly="0" labelOnly="1" fieldPosition="0">
        <references count="2">
          <reference field="0" count="1" selected="0">
            <x v="26"/>
          </reference>
          <reference field="2" count="1">
            <x v="49"/>
          </reference>
        </references>
      </pivotArea>
    </format>
    <format dxfId="21590">
      <pivotArea dataOnly="0" labelOnly="1" fieldPosition="0">
        <references count="2">
          <reference field="0" count="1" selected="0">
            <x v="26"/>
          </reference>
          <reference field="2" count="1" defaultSubtotal="1">
            <x v="49"/>
          </reference>
        </references>
      </pivotArea>
    </format>
    <format dxfId="21589">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1588">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1587">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1586">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21585">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1584">
      <pivotArea collapsedLevelsAreSubtotals="1" fieldPosition="0">
        <references count="2">
          <reference field="0" count="1" selected="0">
            <x v="27"/>
          </reference>
          <reference field="2" count="1" defaultSubtotal="1">
            <x v="39"/>
          </reference>
        </references>
      </pivotArea>
    </format>
    <format dxfId="21583">
      <pivotArea dataOnly="0" labelOnly="1" fieldPosition="0">
        <references count="2">
          <reference field="0" count="1" selected="0">
            <x v="27"/>
          </reference>
          <reference field="2" count="1">
            <x v="39"/>
          </reference>
        </references>
      </pivotArea>
    </format>
    <format dxfId="21582">
      <pivotArea dataOnly="0" labelOnly="1" fieldPosition="0">
        <references count="2">
          <reference field="0" count="1" selected="0">
            <x v="27"/>
          </reference>
          <reference field="2" count="1" defaultSubtotal="1">
            <x v="39"/>
          </reference>
        </references>
      </pivotArea>
    </format>
    <format dxfId="21581">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1580">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1579">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1578">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1577">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1576">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1575">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21574">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1573">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1572">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21571">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1570">
      <pivotArea dataOnly="0" labelOnly="1" fieldPosition="0">
        <references count="2">
          <reference field="0" count="1" selected="0">
            <x v="25"/>
          </reference>
          <reference field="2" count="1" defaultSubtotal="1">
            <x v="50"/>
          </reference>
        </references>
      </pivotArea>
    </format>
    <format dxfId="21569">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1568">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1567">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1566">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21565">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1564">
      <pivotArea dataOnly="0" labelOnly="1" fieldPosition="0">
        <references count="2">
          <reference field="0" count="1" selected="0">
            <x v="26"/>
          </reference>
          <reference field="2" count="1" defaultSubtotal="1">
            <x v="49"/>
          </reference>
        </references>
      </pivotArea>
    </format>
    <format dxfId="2156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156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156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156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155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155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155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2155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155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155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21553">
      <pivotArea dataOnly="0" labelOnly="1" fieldPosition="0">
        <references count="2">
          <reference field="0" count="1" selected="0">
            <x v="27"/>
          </reference>
          <reference field="2" count="1" defaultSubtotal="1">
            <x v="39"/>
          </reference>
        </references>
      </pivotArea>
    </format>
    <format dxfId="21552">
      <pivotArea collapsedLevelsAreSubtotals="1" fieldPosition="0">
        <references count="2">
          <reference field="0" count="1" selected="0">
            <x v="28"/>
          </reference>
          <reference field="2" count="1" defaultSubtotal="1">
            <x v="58"/>
          </reference>
        </references>
      </pivotArea>
    </format>
    <format dxfId="21551">
      <pivotArea dataOnly="0" labelOnly="1" fieldPosition="0">
        <references count="2">
          <reference field="0" count="1" selected="0">
            <x v="28"/>
          </reference>
          <reference field="2" count="1">
            <x v="58"/>
          </reference>
        </references>
      </pivotArea>
    </format>
    <format dxfId="21550">
      <pivotArea dataOnly="0" labelOnly="1" fieldPosition="0">
        <references count="2">
          <reference field="0" count="1" selected="0">
            <x v="28"/>
          </reference>
          <reference field="2" count="1" defaultSubtotal="1">
            <x v="58"/>
          </reference>
        </references>
      </pivotArea>
    </format>
    <format dxfId="21549">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1548">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1547">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1546">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1545">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1544">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1543">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1542">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1541">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1540">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1539">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1538">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21537">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1536">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21535">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1534">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21533">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21532">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1531">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1530">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21529">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21528">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21527">
      <pivotArea collapsedLevelsAreSubtotals="1" fieldPosition="0">
        <references count="2">
          <reference field="0" count="1" selected="0">
            <x v="30"/>
          </reference>
          <reference field="2" count="1" defaultSubtotal="1">
            <x v="65"/>
          </reference>
        </references>
      </pivotArea>
    </format>
    <format dxfId="21526">
      <pivotArea dataOnly="0" labelOnly="1" fieldPosition="0">
        <references count="2">
          <reference field="0" count="1" selected="0">
            <x v="30"/>
          </reference>
          <reference field="2" count="1">
            <x v="65"/>
          </reference>
        </references>
      </pivotArea>
    </format>
    <format dxfId="21525">
      <pivotArea dataOnly="0" labelOnly="1" fieldPosition="0">
        <references count="2">
          <reference field="0" count="1" selected="0">
            <x v="30"/>
          </reference>
          <reference field="2" count="1" defaultSubtotal="1">
            <x v="65"/>
          </reference>
        </references>
      </pivotArea>
    </format>
    <format dxfId="21524">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21523">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21522">
      <pivotArea collapsedLevelsAreSubtotals="1" fieldPosition="0">
        <references count="2">
          <reference field="0" count="1" selected="0">
            <x v="31"/>
          </reference>
          <reference field="2" count="1" defaultSubtotal="1">
            <x v="35"/>
          </reference>
        </references>
      </pivotArea>
    </format>
    <format dxfId="21521">
      <pivotArea dataOnly="0" labelOnly="1" fieldPosition="0">
        <references count="2">
          <reference field="0" count="1" selected="0">
            <x v="31"/>
          </reference>
          <reference field="2" count="1">
            <x v="35"/>
          </reference>
        </references>
      </pivotArea>
    </format>
    <format dxfId="21520">
      <pivotArea dataOnly="0" labelOnly="1" fieldPosition="0">
        <references count="2">
          <reference field="0" count="1" selected="0">
            <x v="31"/>
          </reference>
          <reference field="2" count="1" defaultSubtotal="1">
            <x v="35"/>
          </reference>
        </references>
      </pivotArea>
    </format>
    <format dxfId="21519">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1518">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1517">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1516">
      <pivotArea collapsedLevelsAreSubtotals="1" fieldPosition="0">
        <references count="2">
          <reference field="0" count="1" selected="0">
            <x v="32"/>
          </reference>
          <reference field="2" count="1" defaultSubtotal="1">
            <x v="10"/>
          </reference>
        </references>
      </pivotArea>
    </format>
    <format dxfId="21515">
      <pivotArea dataOnly="0" labelOnly="1" fieldPosition="0">
        <references count="2">
          <reference field="0" count="1" selected="0">
            <x v="32"/>
          </reference>
          <reference field="2" count="1">
            <x v="10"/>
          </reference>
        </references>
      </pivotArea>
    </format>
    <format dxfId="21514">
      <pivotArea dataOnly="0" labelOnly="1" fieldPosition="0">
        <references count="2">
          <reference field="0" count="1" selected="0">
            <x v="32"/>
          </reference>
          <reference field="2" count="1" defaultSubtotal="1">
            <x v="10"/>
          </reference>
        </references>
      </pivotArea>
    </format>
    <format dxfId="21513">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1512">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1511">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1510">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1509">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1508">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1507">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1506">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1505">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1504">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1503">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1502">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1501">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1500">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21499">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1498">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21497">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1496">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21495">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21494">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1493">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1492">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21491">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21490">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21489">
      <pivotArea dataOnly="0" labelOnly="1" fieldPosition="0">
        <references count="2">
          <reference field="0" count="1" selected="0">
            <x v="28"/>
          </reference>
          <reference field="2" count="1" defaultSubtotal="1">
            <x v="58"/>
          </reference>
        </references>
      </pivotArea>
    </format>
    <format dxfId="2148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2148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21486">
      <pivotArea dataOnly="0" labelOnly="1" fieldPosition="0">
        <references count="2">
          <reference field="0" count="1" selected="0">
            <x v="30"/>
          </reference>
          <reference field="2" count="1" defaultSubtotal="1">
            <x v="65"/>
          </reference>
        </references>
      </pivotArea>
    </format>
    <format dxfId="21485">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1484">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1483">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1482">
      <pivotArea dataOnly="0" labelOnly="1" fieldPosition="0">
        <references count="2">
          <reference field="0" count="1" selected="0">
            <x v="31"/>
          </reference>
          <reference field="2" count="1" defaultSubtotal="1">
            <x v="35"/>
          </reference>
        </references>
      </pivotArea>
    </format>
    <format dxfId="21481">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1480">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1479">
      <pivotArea dataOnly="0" labelOnly="1" fieldPosition="0">
        <references count="2">
          <reference field="0" count="1" selected="0">
            <x v="32"/>
          </reference>
          <reference field="2" count="1" defaultSubtotal="1">
            <x v="10"/>
          </reference>
        </references>
      </pivotArea>
    </format>
    <format dxfId="21478">
      <pivotArea collapsedLevelsAreSubtotals="1" fieldPosition="0">
        <references count="2">
          <reference field="0" count="1" selected="0">
            <x v="33"/>
          </reference>
          <reference field="2" count="1" defaultSubtotal="1">
            <x v="38"/>
          </reference>
        </references>
      </pivotArea>
    </format>
    <format dxfId="21477">
      <pivotArea dataOnly="0" labelOnly="1" fieldPosition="0">
        <references count="2">
          <reference field="0" count="1" selected="0">
            <x v="33"/>
          </reference>
          <reference field="2" count="1">
            <x v="38"/>
          </reference>
        </references>
      </pivotArea>
    </format>
    <format dxfId="21476">
      <pivotArea dataOnly="0" labelOnly="1" fieldPosition="0">
        <references count="2">
          <reference field="0" count="1" selected="0">
            <x v="33"/>
          </reference>
          <reference field="2" count="1" defaultSubtotal="1">
            <x v="38"/>
          </reference>
        </references>
      </pivotArea>
    </format>
    <format dxfId="21475">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1474">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1473">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21472">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1471">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21470">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21469">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21468">
      <pivotArea collapsedLevelsAreSubtotals="1" fieldPosition="0">
        <references count="2">
          <reference field="0" count="1" selected="0">
            <x v="34"/>
          </reference>
          <reference field="2" count="1" defaultSubtotal="1">
            <x v="18"/>
          </reference>
        </references>
      </pivotArea>
    </format>
    <format dxfId="21467">
      <pivotArea dataOnly="0" labelOnly="1" fieldPosition="0">
        <references count="2">
          <reference field="0" count="1" selected="0">
            <x v="34"/>
          </reference>
          <reference field="2" count="1">
            <x v="18"/>
          </reference>
        </references>
      </pivotArea>
    </format>
    <format dxfId="21466">
      <pivotArea dataOnly="0" labelOnly="1" fieldPosition="0">
        <references count="2">
          <reference field="0" count="1" selected="0">
            <x v="34"/>
          </reference>
          <reference field="2" count="1" defaultSubtotal="1">
            <x v="18"/>
          </reference>
        </references>
      </pivotArea>
    </format>
    <format dxfId="21465">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1464">
      <pivotArea collapsedLevelsAreSubtotals="1" fieldPosition="0">
        <references count="2">
          <reference field="0" count="1" selected="0">
            <x v="35"/>
          </reference>
          <reference field="2" count="1" defaultSubtotal="1">
            <x v="57"/>
          </reference>
        </references>
      </pivotArea>
    </format>
    <format dxfId="21463">
      <pivotArea dataOnly="0" labelOnly="1" fieldPosition="0">
        <references count="2">
          <reference field="0" count="1" selected="0">
            <x v="35"/>
          </reference>
          <reference field="2" count="1">
            <x v="57"/>
          </reference>
        </references>
      </pivotArea>
    </format>
    <format dxfId="21462">
      <pivotArea dataOnly="0" labelOnly="1" fieldPosition="0">
        <references count="2">
          <reference field="0" count="1" selected="0">
            <x v="35"/>
          </reference>
          <reference field="2" count="1" defaultSubtotal="1">
            <x v="57"/>
          </reference>
        </references>
      </pivotArea>
    </format>
    <format dxfId="21461">
      <pivotArea dataOnly="0" labelOnly="1" fieldPosition="0">
        <references count="4">
          <reference field="0" count="1" selected="0">
            <x v="35"/>
          </reference>
          <reference field="1" count="1" selected="0">
            <x v="168"/>
          </reference>
          <reference field="2" count="1" selected="0">
            <x v="57"/>
          </reference>
          <reference field="3" count="1">
            <x v="3"/>
          </reference>
        </references>
      </pivotArea>
    </format>
    <format dxfId="21460">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21459">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21458">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21457">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21456">
      <pivotArea collapsedLevelsAreSubtotals="1" fieldPosition="0">
        <references count="2">
          <reference field="0" count="1" selected="0">
            <x v="36"/>
          </reference>
          <reference field="2" count="1" defaultSubtotal="1">
            <x v="55"/>
          </reference>
        </references>
      </pivotArea>
    </format>
    <format dxfId="21455">
      <pivotArea dataOnly="0" labelOnly="1" fieldPosition="0">
        <references count="2">
          <reference field="0" count="1" selected="0">
            <x v="36"/>
          </reference>
          <reference field="2" count="1">
            <x v="55"/>
          </reference>
        </references>
      </pivotArea>
    </format>
    <format dxfId="21454">
      <pivotArea dataOnly="0" labelOnly="1" fieldPosition="0">
        <references count="2">
          <reference field="0" count="1" selected="0">
            <x v="36"/>
          </reference>
          <reference field="2" count="1" defaultSubtotal="1">
            <x v="55"/>
          </reference>
        </references>
      </pivotArea>
    </format>
    <format dxfId="21453">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1452">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21451">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1450">
      <pivotArea collapsedLevelsAreSubtotals="1" fieldPosition="0">
        <references count="2">
          <reference field="0" count="1" selected="0">
            <x v="37"/>
          </reference>
          <reference field="2" count="1" defaultSubtotal="1">
            <x v="61"/>
          </reference>
        </references>
      </pivotArea>
    </format>
    <format dxfId="21449">
      <pivotArea dataOnly="0" labelOnly="1" fieldPosition="0">
        <references count="2">
          <reference field="0" count="1" selected="0">
            <x v="37"/>
          </reference>
          <reference field="2" count="1">
            <x v="61"/>
          </reference>
        </references>
      </pivotArea>
    </format>
    <format dxfId="21448">
      <pivotArea dataOnly="0" labelOnly="1" fieldPosition="0">
        <references count="2">
          <reference field="0" count="1" selected="0">
            <x v="37"/>
          </reference>
          <reference field="2" count="1" defaultSubtotal="1">
            <x v="61"/>
          </reference>
        </references>
      </pivotArea>
    </format>
    <format dxfId="21447">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1446">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1445">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1444">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1443">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21442">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21441">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21440">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21439">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21438">
      <pivotArea collapsedLevelsAreSubtotals="1" fieldPosition="0">
        <references count="2">
          <reference field="0" count="1" selected="0">
            <x v="38"/>
          </reference>
          <reference field="2" count="1" defaultSubtotal="1">
            <x v="19"/>
          </reference>
        </references>
      </pivotArea>
    </format>
    <format dxfId="21437">
      <pivotArea dataOnly="0" labelOnly="1" fieldPosition="0">
        <references count="2">
          <reference field="0" count="1" selected="0">
            <x v="38"/>
          </reference>
          <reference field="2" count="1">
            <x v="19"/>
          </reference>
        </references>
      </pivotArea>
    </format>
    <format dxfId="21436">
      <pivotArea dataOnly="0" labelOnly="1" fieldPosition="0">
        <references count="2">
          <reference field="0" count="1" selected="0">
            <x v="38"/>
          </reference>
          <reference field="2" count="1" defaultSubtotal="1">
            <x v="19"/>
          </reference>
        </references>
      </pivotArea>
    </format>
    <format dxfId="2143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143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143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21432">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1431">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1430">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21429">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1428">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21427">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21426">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21425">
      <pivotArea dataOnly="0" labelOnly="1" fieldPosition="0">
        <references count="2">
          <reference field="0" count="1" selected="0">
            <x v="33"/>
          </reference>
          <reference field="2" count="1" defaultSubtotal="1">
            <x v="38"/>
          </reference>
        </references>
      </pivotArea>
    </format>
    <format dxfId="21424">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1423">
      <pivotArea dataOnly="0" labelOnly="1" fieldPosition="0">
        <references count="2">
          <reference field="0" count="1" selected="0">
            <x v="34"/>
          </reference>
          <reference field="2" count="1" defaultSubtotal="1">
            <x v="18"/>
          </reference>
        </references>
      </pivotArea>
    </format>
    <format dxfId="21422">
      <pivotArea dataOnly="0" labelOnly="1" fieldPosition="0">
        <references count="4">
          <reference field="0" count="1" selected="0">
            <x v="35"/>
          </reference>
          <reference field="1" count="1" selected="0">
            <x v="168"/>
          </reference>
          <reference field="2" count="1" selected="0">
            <x v="57"/>
          </reference>
          <reference field="3" count="1">
            <x v="3"/>
          </reference>
        </references>
      </pivotArea>
    </format>
    <format dxfId="21421">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21420">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21419">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21418">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21417">
      <pivotArea dataOnly="0" labelOnly="1" fieldPosition="0">
        <references count="2">
          <reference field="0" count="1" selected="0">
            <x v="35"/>
          </reference>
          <reference field="2" count="1" defaultSubtotal="1">
            <x v="57"/>
          </reference>
        </references>
      </pivotArea>
    </format>
    <format dxfId="21416">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1415">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21414">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1413">
      <pivotArea dataOnly="0" labelOnly="1" fieldPosition="0">
        <references count="2">
          <reference field="0" count="1" selected="0">
            <x v="36"/>
          </reference>
          <reference field="2" count="1" defaultSubtotal="1">
            <x v="55"/>
          </reference>
        </references>
      </pivotArea>
    </format>
    <format dxfId="21412">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1411">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1410">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1409">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1408">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21407">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21406">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21405">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21404">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21403">
      <pivotArea dataOnly="0" labelOnly="1" fieldPosition="0">
        <references count="2">
          <reference field="0" count="1" selected="0">
            <x v="37"/>
          </reference>
          <reference field="2" count="1" defaultSubtotal="1">
            <x v="61"/>
          </reference>
        </references>
      </pivotArea>
    </format>
    <format dxfId="21402">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1401">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1400">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21399">
      <pivotArea dataOnly="0" labelOnly="1" fieldPosition="0">
        <references count="2">
          <reference field="0" count="1" selected="0">
            <x v="38"/>
          </reference>
          <reference field="2" count="1" defaultSubtotal="1">
            <x v="19"/>
          </reference>
        </references>
      </pivotArea>
    </format>
    <format dxfId="21398">
      <pivotArea collapsedLevelsAreSubtotals="1" fieldPosition="0">
        <references count="2">
          <reference field="0" count="1" selected="0">
            <x v="39"/>
          </reference>
          <reference field="2" count="1" defaultSubtotal="1">
            <x v="3"/>
          </reference>
        </references>
      </pivotArea>
    </format>
    <format dxfId="21397">
      <pivotArea dataOnly="0" labelOnly="1" fieldPosition="0">
        <references count="2">
          <reference field="0" count="1" selected="0">
            <x v="39"/>
          </reference>
          <reference field="2" count="1">
            <x v="3"/>
          </reference>
        </references>
      </pivotArea>
    </format>
    <format dxfId="21396">
      <pivotArea dataOnly="0" labelOnly="1" fieldPosition="0">
        <references count="2">
          <reference field="0" count="1" selected="0">
            <x v="39"/>
          </reference>
          <reference field="2" count="1" defaultSubtotal="1">
            <x v="3"/>
          </reference>
        </references>
      </pivotArea>
    </format>
    <format dxfId="21395">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21394">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1393">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139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139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2139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138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138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138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138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21385">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21384">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1383">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138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138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2138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137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137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137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137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21375">
      <pivotArea dataOnly="0" labelOnly="1" fieldPosition="0">
        <references count="2">
          <reference field="0" count="1" selected="0">
            <x v="39"/>
          </reference>
          <reference field="2" count="1" defaultSubtotal="1">
            <x v="3"/>
          </reference>
        </references>
      </pivotArea>
    </format>
    <format dxfId="21374">
      <pivotArea collapsedLevelsAreSubtotals="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1373">
      <pivotArea collapsedLevelsAreSubtotals="1" fieldPosition="0">
        <references count="2">
          <reference field="0" count="1" selected="0">
            <x v="40"/>
          </reference>
          <reference field="2" count="1" defaultSubtotal="1">
            <x v="62"/>
          </reference>
        </references>
      </pivotArea>
    </format>
    <format dxfId="21372">
      <pivotArea dataOnly="0" labelOnly="1" fieldPosition="0">
        <references count="2">
          <reference field="0" count="1" selected="0">
            <x v="40"/>
          </reference>
          <reference field="2" count="1">
            <x v="62"/>
          </reference>
        </references>
      </pivotArea>
    </format>
    <format dxfId="21371">
      <pivotArea dataOnly="0" labelOnly="1" fieldPosition="0">
        <references count="2">
          <reference field="0" count="1" selected="0">
            <x v="40"/>
          </reference>
          <reference field="2" count="1" defaultSubtotal="1">
            <x v="62"/>
          </reference>
        </references>
      </pivotArea>
    </format>
    <format dxfId="21370">
      <pivotArea dataOnly="0" labelOnly="1" fieldPosition="0">
        <references count="3">
          <reference field="0" count="1" selected="0">
            <x v="40"/>
          </reference>
          <reference field="1" count="40">
            <x v="0"/>
            <x v="18"/>
            <x v="30"/>
            <x v="31"/>
            <x v="33"/>
            <x v="34"/>
            <x v="53"/>
            <x v="55"/>
            <x v="87"/>
            <x v="92"/>
            <x v="95"/>
            <x v="103"/>
            <x v="107"/>
            <x v="108"/>
            <x v="204"/>
            <x v="207"/>
            <x v="223"/>
            <x v="266"/>
            <x v="304"/>
            <x v="322"/>
            <x v="353"/>
            <x v="354"/>
            <x v="371"/>
            <x v="390"/>
            <x v="407"/>
            <x v="408"/>
            <x v="409"/>
            <x v="413"/>
            <x v="414"/>
            <x v="415"/>
            <x v="442"/>
            <x v="444"/>
            <x v="497"/>
            <x v="498"/>
            <x v="499"/>
            <x v="500"/>
            <x v="501"/>
            <x v="502"/>
            <x v="503"/>
            <x v="504"/>
          </reference>
          <reference field="2" count="1" selected="0">
            <x v="62"/>
          </reference>
        </references>
      </pivotArea>
    </format>
    <format dxfId="21369">
      <pivotArea dataOnly="0" labelOnly="1" fieldPosition="0">
        <references count="4">
          <reference field="0" count="1" selected="0">
            <x v="40"/>
          </reference>
          <reference field="1" count="1" selected="0">
            <x v="407"/>
          </reference>
          <reference field="2" count="1" selected="0">
            <x v="62"/>
          </reference>
          <reference field="3" count="1">
            <x v="4"/>
          </reference>
        </references>
      </pivotArea>
    </format>
    <format dxfId="21368">
      <pivotArea dataOnly="0" labelOnly="1" fieldPosition="0">
        <references count="4">
          <reference field="0" count="1" selected="0">
            <x v="40"/>
          </reference>
          <reference field="1" count="1" selected="0">
            <x v="408"/>
          </reference>
          <reference field="2" count="1" selected="0">
            <x v="62"/>
          </reference>
          <reference field="3" count="1">
            <x v="3"/>
          </reference>
        </references>
      </pivotArea>
    </format>
    <format dxfId="21367">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21366">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136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136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136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136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136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136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135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2135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135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135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135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135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135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135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135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135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134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2134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134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134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1345">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1344">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1343">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134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134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134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133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133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133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133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133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2133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2133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2133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2133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2133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2132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2132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21327">
      <pivotArea collapsedLevelsAreSubtotals="1" fieldPosition="0">
        <references count="2">
          <reference field="0" count="1" selected="0">
            <x v="40"/>
          </reference>
          <reference field="2" count="1" defaultSubtotal="1">
            <x v="62"/>
          </reference>
        </references>
      </pivotArea>
    </format>
    <format dxfId="21326">
      <pivotArea dataOnly="0" labelOnly="1" fieldPosition="0">
        <references count="2">
          <reference field="0" count="1" selected="0">
            <x v="40"/>
          </reference>
          <reference field="2" count="1" defaultSubtotal="1">
            <x v="62"/>
          </reference>
        </references>
      </pivotArea>
    </format>
    <format dxfId="21325">
      <pivotArea dataOnly="0" labelOnly="1" fieldPosition="0">
        <references count="2">
          <reference field="0" count="1" selected="0">
            <x v="40"/>
          </reference>
          <reference field="2" count="1" defaultSubtotal="1">
            <x v="62"/>
          </reference>
        </references>
      </pivotArea>
    </format>
    <format dxfId="21324">
      <pivotArea collapsedLevelsAreSubtotals="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1323">
      <pivotArea dataOnly="0" labelOnly="1" fieldPosition="0">
        <references count="3">
          <reference field="0" count="1" selected="0">
            <x v="40"/>
          </reference>
          <reference field="1" count="40">
            <x v="0"/>
            <x v="18"/>
            <x v="30"/>
            <x v="31"/>
            <x v="33"/>
            <x v="34"/>
            <x v="53"/>
            <x v="55"/>
            <x v="87"/>
            <x v="92"/>
            <x v="95"/>
            <x v="103"/>
            <x v="107"/>
            <x v="108"/>
            <x v="204"/>
            <x v="207"/>
            <x v="223"/>
            <x v="266"/>
            <x v="304"/>
            <x v="322"/>
            <x v="353"/>
            <x v="354"/>
            <x v="371"/>
            <x v="390"/>
            <x v="407"/>
            <x v="408"/>
            <x v="409"/>
            <x v="413"/>
            <x v="414"/>
            <x v="415"/>
            <x v="442"/>
            <x v="444"/>
            <x v="497"/>
            <x v="498"/>
            <x v="499"/>
            <x v="500"/>
            <x v="501"/>
            <x v="502"/>
            <x v="503"/>
            <x v="504"/>
          </reference>
          <reference field="2" count="1" selected="0">
            <x v="62"/>
          </reference>
        </references>
      </pivotArea>
    </format>
    <format dxfId="21322">
      <pivotArea dataOnly="0" labelOnly="1" fieldPosition="0">
        <references count="4">
          <reference field="0" count="1" selected="0">
            <x v="40"/>
          </reference>
          <reference field="1" count="1" selected="0">
            <x v="407"/>
          </reference>
          <reference field="2" count="1" selected="0">
            <x v="62"/>
          </reference>
          <reference field="3" count="1">
            <x v="4"/>
          </reference>
        </references>
      </pivotArea>
    </format>
    <format dxfId="21321">
      <pivotArea dataOnly="0" labelOnly="1" fieldPosition="0">
        <references count="4">
          <reference field="0" count="1" selected="0">
            <x v="40"/>
          </reference>
          <reference field="1" count="1" selected="0">
            <x v="408"/>
          </reference>
          <reference field="2" count="1" selected="0">
            <x v="62"/>
          </reference>
          <reference field="3" count="1">
            <x v="3"/>
          </reference>
        </references>
      </pivotArea>
    </format>
    <format dxfId="21320">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21319">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1318">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1317">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1316">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1315">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1314">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1313">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1312">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21311">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1310">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1309">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1308">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1307">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1306">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1305">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1304">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1303">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1302">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21301">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1300">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1299">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1298">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1297">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1296">
      <pivotArea dataOnly="0" labelOnly="1" fieldPosition="0">
        <references count="5">
          <reference field="0" count="1" selected="0">
            <x v="40"/>
          </reference>
          <reference field="1" count="1" selected="0">
            <x v="407"/>
          </reference>
          <reference field="2" count="1" selected="0">
            <x v="62"/>
          </reference>
          <reference field="3" count="1" selected="0">
            <x v="4"/>
          </reference>
          <reference field="4" count="1">
            <x v="196"/>
          </reference>
        </references>
      </pivotArea>
    </format>
    <format dxfId="21295">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1294">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1293">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1292">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1291">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1290">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1289">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1288">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21287">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21286">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21285">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21284">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21283">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21282">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21281">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21280">
      <pivotArea collapsedLevelsAreSubtotals="1" fieldPosition="0">
        <references count="2">
          <reference field="0" count="1" selected="0">
            <x v="41"/>
          </reference>
          <reference field="2" count="1" defaultSubtotal="1">
            <x v="51"/>
          </reference>
        </references>
      </pivotArea>
    </format>
    <format dxfId="21279">
      <pivotArea dataOnly="0" labelOnly="1" fieldPosition="0">
        <references count="2">
          <reference field="0" count="1" selected="0">
            <x v="41"/>
          </reference>
          <reference field="2" count="1">
            <x v="51"/>
          </reference>
        </references>
      </pivotArea>
    </format>
    <format dxfId="21278">
      <pivotArea dataOnly="0" labelOnly="1" fieldPosition="0">
        <references count="2">
          <reference field="0" count="1" selected="0">
            <x v="41"/>
          </reference>
          <reference field="2" count="1" defaultSubtotal="1">
            <x v="51"/>
          </reference>
        </references>
      </pivotArea>
    </format>
    <format dxfId="21277">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1276">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21275">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1274">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1273">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1272">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1271">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1270">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21269">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1268">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21267">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1266">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1265">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1264">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1263">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1262">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21261">
      <pivotArea dataOnly="0" labelOnly="1" fieldPosition="0">
        <references count="2">
          <reference field="0" count="1" selected="0">
            <x v="41"/>
          </reference>
          <reference field="2" count="1" defaultSubtotal="1">
            <x v="51"/>
          </reference>
        </references>
      </pivotArea>
    </format>
    <format dxfId="21260">
      <pivotArea collapsedLevelsAreSubtotals="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1259">
      <pivotArea collapsedLevelsAreSubtotals="1" fieldPosition="0">
        <references count="2">
          <reference field="0" count="1" selected="0">
            <x v="42"/>
          </reference>
          <reference field="2" count="1" defaultSubtotal="1">
            <x v="28"/>
          </reference>
        </references>
      </pivotArea>
    </format>
    <format dxfId="21258">
      <pivotArea collapsedLevelsAreSubtotals="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1257">
      <pivotArea collapsedLevelsAreSubtotals="1" fieldPosition="0">
        <references count="2">
          <reference field="0" count="1" selected="0">
            <x v="43"/>
          </reference>
          <reference field="2" count="1" defaultSubtotal="1">
            <x v="53"/>
          </reference>
        </references>
      </pivotArea>
    </format>
    <format dxfId="21256">
      <pivotArea collapsedLevelsAreSubtotals="1" fieldPosition="0">
        <references count="2">
          <reference field="0" count="1" selected="0">
            <x v="44"/>
          </reference>
          <reference field="2" count="1" defaultSubtotal="1">
            <x v="7"/>
          </reference>
        </references>
      </pivotArea>
    </format>
    <format dxfId="21255">
      <pivotArea collapsedLevelsAreSubtotals="1" fieldPosition="0">
        <references count="2">
          <reference field="0" count="1" selected="0">
            <x v="45"/>
          </reference>
          <reference field="2" count="1" defaultSubtotal="1">
            <x v="29"/>
          </reference>
        </references>
      </pivotArea>
    </format>
    <format dxfId="21254">
      <pivotArea dataOnly="0" labelOnly="1" fieldPosition="0">
        <references count="2">
          <reference field="0" count="1" selected="0">
            <x v="42"/>
          </reference>
          <reference field="2" count="1">
            <x v="28"/>
          </reference>
        </references>
      </pivotArea>
    </format>
    <format dxfId="21253">
      <pivotArea dataOnly="0" labelOnly="1" fieldPosition="0">
        <references count="2">
          <reference field="0" count="1" selected="0">
            <x v="42"/>
          </reference>
          <reference field="2" count="1" defaultSubtotal="1">
            <x v="28"/>
          </reference>
        </references>
      </pivotArea>
    </format>
    <format dxfId="21252">
      <pivotArea dataOnly="0" labelOnly="1" fieldPosition="0">
        <references count="2">
          <reference field="0" count="1" selected="0">
            <x v="43"/>
          </reference>
          <reference field="2" count="1">
            <x v="53"/>
          </reference>
        </references>
      </pivotArea>
    </format>
    <format dxfId="21251">
      <pivotArea dataOnly="0" labelOnly="1" fieldPosition="0">
        <references count="2">
          <reference field="0" count="1" selected="0">
            <x v="43"/>
          </reference>
          <reference field="2" count="1" defaultSubtotal="1">
            <x v="53"/>
          </reference>
        </references>
      </pivotArea>
    </format>
    <format dxfId="21250">
      <pivotArea dataOnly="0" labelOnly="1" fieldPosition="0">
        <references count="2">
          <reference field="0" count="1" selected="0">
            <x v="44"/>
          </reference>
          <reference field="2" count="1">
            <x v="7"/>
          </reference>
        </references>
      </pivotArea>
    </format>
    <format dxfId="21249">
      <pivotArea dataOnly="0" labelOnly="1" fieldPosition="0">
        <references count="2">
          <reference field="0" count="1" selected="0">
            <x v="44"/>
          </reference>
          <reference field="2" count="1" defaultSubtotal="1">
            <x v="7"/>
          </reference>
        </references>
      </pivotArea>
    </format>
    <format dxfId="21248">
      <pivotArea dataOnly="0" labelOnly="1" fieldPosition="0">
        <references count="2">
          <reference field="0" count="1" selected="0">
            <x v="45"/>
          </reference>
          <reference field="2" count="1">
            <x v="29"/>
          </reference>
        </references>
      </pivotArea>
    </format>
    <format dxfId="21247">
      <pivotArea dataOnly="0" labelOnly="1" fieldPosition="0">
        <references count="2">
          <reference field="0" count="1" selected="0">
            <x v="45"/>
          </reference>
          <reference field="2" count="1" defaultSubtotal="1">
            <x v="29"/>
          </reference>
        </references>
      </pivotArea>
    </format>
    <format dxfId="21246">
      <pivotArea dataOnly="0" labelOnly="1" fieldPosition="0">
        <references count="3">
          <reference field="0" count="1" selected="0">
            <x v="42"/>
          </reference>
          <reference field="1" count="35">
            <x v="15"/>
            <x v="16"/>
            <x v="17"/>
            <x v="19"/>
            <x v="29"/>
            <x v="38"/>
            <x v="81"/>
            <x v="120"/>
            <x v="122"/>
            <x v="138"/>
            <x v="149"/>
            <x v="185"/>
            <x v="232"/>
            <x v="239"/>
            <x v="240"/>
            <x v="261"/>
            <x v="270"/>
            <x v="277"/>
            <x v="279"/>
            <x v="316"/>
            <x v="328"/>
            <x v="366"/>
            <x v="375"/>
            <x v="384"/>
            <x v="389"/>
            <x v="394"/>
            <x v="446"/>
            <x v="449"/>
            <x v="506"/>
            <x v="507"/>
            <x v="508"/>
            <x v="509"/>
            <x v="510"/>
            <x v="511"/>
            <x v="512"/>
          </reference>
          <reference field="2" count="1" selected="0">
            <x v="28"/>
          </reference>
        </references>
      </pivotArea>
    </format>
    <format dxfId="21245">
      <pivotArea dataOnly="0" labelOnly="1" fieldPosition="0">
        <references count="3">
          <reference field="0" count="1" selected="0">
            <x v="43"/>
          </reference>
          <reference field="1" count="14">
            <x v="1"/>
            <x v="48"/>
            <x v="89"/>
            <x v="208"/>
            <x v="213"/>
            <x v="225"/>
            <x v="227"/>
            <x v="236"/>
            <x v="348"/>
            <x v="357"/>
            <x v="404"/>
            <x v="405"/>
            <x v="439"/>
            <x v="443"/>
          </reference>
          <reference field="2" count="1" selected="0">
            <x v="53"/>
          </reference>
        </references>
      </pivotArea>
    </format>
    <format dxfId="21244">
      <pivotArea dataOnly="0" labelOnly="1" fieldPosition="0">
        <references count="4">
          <reference field="0" count="1" selected="0">
            <x v="43"/>
          </reference>
          <reference field="1" count="1" selected="0">
            <x v="357"/>
          </reference>
          <reference field="2" count="1" selected="0">
            <x v="53"/>
          </reference>
          <reference field="3" count="1">
            <x v="3"/>
          </reference>
        </references>
      </pivotArea>
    </format>
    <format dxfId="21243">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1242">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21241">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1240">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21239">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1238">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1237">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1236">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21235">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1234">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21233">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21232">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1231">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21230">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1229">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1228">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1227">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21226">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1225">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1224">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21223">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21222">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1221">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1220">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21219">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1218">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1217">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1216">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1215">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21214">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21213">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21212">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21211">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21210">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21209">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21208">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1207">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1206">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1205">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1204">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1203">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1202">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1201">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1200">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1199">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1198">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21197">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1196">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1195">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21194">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1193">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1192">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1191">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1190">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21189">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21188">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21187">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21186">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1185">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1184">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1183">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1182">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21181">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21180">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21179">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1178">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1177">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1176">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1175">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1174">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1173">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1172">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1171">
      <pivotArea collapsedLevelsAreSubtotals="1" fieldPosition="0">
        <references count="2">
          <reference field="0" count="1" selected="0">
            <x v="46"/>
          </reference>
          <reference field="2" count="1" defaultSubtotal="1">
            <x v="25"/>
          </reference>
        </references>
      </pivotArea>
    </format>
    <format dxfId="21170">
      <pivotArea dataOnly="0" labelOnly="1" fieldPosition="0">
        <references count="2">
          <reference field="0" count="1" selected="0">
            <x v="46"/>
          </reference>
          <reference field="2" count="1">
            <x v="25"/>
          </reference>
        </references>
      </pivotArea>
    </format>
    <format dxfId="21169">
      <pivotArea dataOnly="0" labelOnly="1" fieldPosition="0">
        <references count="2">
          <reference field="0" count="1" selected="0">
            <x v="46"/>
          </reference>
          <reference field="2" count="1" defaultSubtotal="1">
            <x v="25"/>
          </reference>
        </references>
      </pivotArea>
    </format>
    <format dxfId="21168">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1167">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21166">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1165">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1164">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21163">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1162">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1161">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1160">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1159">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21158">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21157">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21156">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21155">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21154">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1153">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1152">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1151">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21150">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21149">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21148">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21147">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21146">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21145">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21144">
      <pivotArea collapsedLevelsAreSubtotals="1" fieldPosition="0">
        <references count="2">
          <reference field="0" count="1" selected="0">
            <x v="42"/>
          </reference>
          <reference field="2" count="1" defaultSubtotal="1">
            <x v="28"/>
          </reference>
        </references>
      </pivotArea>
    </format>
    <format dxfId="21143">
      <pivotArea dataOnly="0" labelOnly="1" fieldPosition="0">
        <references count="2">
          <reference field="0" count="1" selected="0">
            <x v="42"/>
          </reference>
          <reference field="2" count="1">
            <x v="28"/>
          </reference>
        </references>
      </pivotArea>
    </format>
    <format dxfId="21142">
      <pivotArea dataOnly="0" labelOnly="1" fieldPosition="0">
        <references count="2">
          <reference field="0" count="1" selected="0">
            <x v="42"/>
          </reference>
          <reference field="2" count="1" defaultSubtotal="1">
            <x v="28"/>
          </reference>
        </references>
      </pivotArea>
    </format>
    <format dxfId="21141">
      <pivotArea collapsedLevelsAreSubtotals="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1140">
      <pivotArea dataOnly="0" labelOnly="1" fieldPosition="0">
        <references count="3">
          <reference field="0" count="1" selected="0">
            <x v="42"/>
          </reference>
          <reference field="1" count="35">
            <x v="15"/>
            <x v="16"/>
            <x v="17"/>
            <x v="19"/>
            <x v="29"/>
            <x v="38"/>
            <x v="81"/>
            <x v="120"/>
            <x v="122"/>
            <x v="138"/>
            <x v="149"/>
            <x v="185"/>
            <x v="232"/>
            <x v="239"/>
            <x v="240"/>
            <x v="261"/>
            <x v="270"/>
            <x v="277"/>
            <x v="279"/>
            <x v="316"/>
            <x v="328"/>
            <x v="366"/>
            <x v="375"/>
            <x v="384"/>
            <x v="389"/>
            <x v="394"/>
            <x v="446"/>
            <x v="449"/>
            <x v="506"/>
            <x v="507"/>
            <x v="508"/>
            <x v="509"/>
            <x v="510"/>
            <x v="511"/>
            <x v="512"/>
          </reference>
          <reference field="2" count="1" selected="0">
            <x v="28"/>
          </reference>
        </references>
      </pivotArea>
    </format>
    <format dxfId="21139">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1138">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21137">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1136">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21135">
      <pivotArea dataOnly="0" labelOnly="1" fieldPosition="0">
        <references count="5">
          <reference field="0" count="1" selected="0">
            <x v="42"/>
          </reference>
          <reference field="1" count="1" selected="0">
            <x v="29"/>
          </reference>
          <reference field="2" count="1" selected="0">
            <x v="28"/>
          </reference>
          <reference field="3" count="1" selected="0">
            <x v="3"/>
          </reference>
          <reference field="4" count="1">
            <x v="96"/>
          </reference>
        </references>
      </pivotArea>
    </format>
    <format dxfId="21134">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1133">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1132">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21131">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1130">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21129">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21128">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1127">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21126">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1125">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1124">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1123">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21122">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1121">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1120">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21119">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21118">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1117">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1116">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21115">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1114">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1113">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1112">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1111">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21110">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21109">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21108">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21107">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21106">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21105">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21104">
      <pivotArea dataOnly="0" labelOnly="1" fieldPosition="0">
        <references count="2">
          <reference field="0" count="1" selected="0">
            <x v="42"/>
          </reference>
          <reference field="2" count="1" defaultSubtotal="1">
            <x v="28"/>
          </reference>
        </references>
      </pivotArea>
    </format>
    <format dxfId="21103">
      <pivotArea collapsedLevelsAreSubtotals="1" fieldPosition="0">
        <references count="2">
          <reference field="0" count="1" selected="0">
            <x v="43"/>
          </reference>
          <reference field="2" count="1" defaultSubtotal="1">
            <x v="53"/>
          </reference>
        </references>
      </pivotArea>
    </format>
    <format dxfId="21102">
      <pivotArea dataOnly="0" labelOnly="1" fieldPosition="0">
        <references count="2">
          <reference field="0" count="1" selected="0">
            <x v="43"/>
          </reference>
          <reference field="2" count="1">
            <x v="53"/>
          </reference>
        </references>
      </pivotArea>
    </format>
    <format dxfId="21101">
      <pivotArea dataOnly="0" labelOnly="1" fieldPosition="0">
        <references count="2">
          <reference field="0" count="1" selected="0">
            <x v="43"/>
          </reference>
          <reference field="2" count="1" defaultSubtotal="1">
            <x v="53"/>
          </reference>
        </references>
      </pivotArea>
    </format>
    <format dxfId="21100">
      <pivotArea collapsedLevelsAreSubtotals="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1099">
      <pivotArea dataOnly="0" labelOnly="1" fieldPosition="0">
        <references count="3">
          <reference field="0" count="1" selected="0">
            <x v="43"/>
          </reference>
          <reference field="1" count="14">
            <x v="1"/>
            <x v="48"/>
            <x v="89"/>
            <x v="208"/>
            <x v="213"/>
            <x v="225"/>
            <x v="227"/>
            <x v="236"/>
            <x v="348"/>
            <x v="357"/>
            <x v="404"/>
            <x v="405"/>
            <x v="439"/>
            <x v="443"/>
          </reference>
          <reference field="2" count="1" selected="0">
            <x v="53"/>
          </reference>
        </references>
      </pivotArea>
    </format>
    <format dxfId="21098">
      <pivotArea dataOnly="0" labelOnly="1" fieldPosition="0">
        <references count="4">
          <reference field="0" count="1" selected="0">
            <x v="43"/>
          </reference>
          <reference field="1" count="1" selected="0">
            <x v="357"/>
          </reference>
          <reference field="2" count="1" selected="0">
            <x v="53"/>
          </reference>
          <reference field="3" count="1">
            <x v="3"/>
          </reference>
        </references>
      </pivotArea>
    </format>
    <format dxfId="21097">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1096">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1095">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1094">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1093">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1092">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1091">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1090">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1089">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1088">
      <pivotArea dataOnly="0" labelOnly="1" fieldPosition="0">
        <references count="5">
          <reference field="0" count="1" selected="0">
            <x v="43"/>
          </reference>
          <reference field="1" count="1" selected="0">
            <x v="357"/>
          </reference>
          <reference field="2" count="1" selected="0">
            <x v="53"/>
          </reference>
          <reference field="3" count="1" selected="0">
            <x v="3"/>
          </reference>
          <reference field="4" count="1">
            <x v="47"/>
          </reference>
        </references>
      </pivotArea>
    </format>
    <format dxfId="2108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2108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108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108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21083">
      <pivotArea dataOnly="0" labelOnly="1" fieldPosition="0">
        <references count="2">
          <reference field="0" count="1" selected="0">
            <x v="43"/>
          </reference>
          <reference field="2" count="1" defaultSubtotal="1">
            <x v="53"/>
          </reference>
        </references>
      </pivotArea>
    </format>
    <format dxfId="21082">
      <pivotArea collapsedLevelsAreSubtotals="1" fieldPosition="0">
        <references count="2">
          <reference field="0" count="1" selected="0">
            <x v="44"/>
          </reference>
          <reference field="2" count="1" defaultSubtotal="1">
            <x v="7"/>
          </reference>
        </references>
      </pivotArea>
    </format>
    <format dxfId="21081">
      <pivotArea dataOnly="0" labelOnly="1" fieldPosition="0">
        <references count="2">
          <reference field="0" count="1" selected="0">
            <x v="44"/>
          </reference>
          <reference field="2" count="1">
            <x v="7"/>
          </reference>
        </references>
      </pivotArea>
    </format>
    <format dxfId="21080">
      <pivotArea dataOnly="0" labelOnly="1" fieldPosition="0">
        <references count="2">
          <reference field="0" count="1" selected="0">
            <x v="44"/>
          </reference>
          <reference field="2" count="1" defaultSubtotal="1">
            <x v="7"/>
          </reference>
        </references>
      </pivotArea>
    </format>
    <format dxfId="2107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107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107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107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107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2107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2107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2107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2107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107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106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106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106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2106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2106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21064">
      <pivotArea dataOnly="0" labelOnly="1" fieldPosition="0">
        <references count="2">
          <reference field="0" count="1" selected="0">
            <x v="44"/>
          </reference>
          <reference field="2" count="1" defaultSubtotal="1">
            <x v="7"/>
          </reference>
        </references>
      </pivotArea>
    </format>
    <format dxfId="21063">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1062">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1061">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1060">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1059">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1058">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1057">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1056">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1055">
      <pivotArea dataOnly="0" labelOnly="1" fieldPosition="0">
        <references count="2">
          <reference field="0" count="1" selected="0">
            <x v="45"/>
          </reference>
          <reference field="2" count="1" defaultSubtotal="1">
            <x v="29"/>
          </reference>
        </references>
      </pivotArea>
    </format>
    <format dxfId="21054">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1053">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21052">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1051">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1050">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21049">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1048">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1047">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1046">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1045">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21044">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21043">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21042">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21041">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21040">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1039">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1038">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1037">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21036">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21035">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21034">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21033">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21032">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21031">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21030">
      <pivotArea dataOnly="0" labelOnly="1" fieldPosition="0">
        <references count="2">
          <reference field="0" count="1" selected="0">
            <x v="46"/>
          </reference>
          <reference field="2" count="1" defaultSubtotal="1">
            <x v="25"/>
          </reference>
        </references>
      </pivotArea>
    </format>
    <format dxfId="21029">
      <pivotArea collapsedLevelsAreSubtotals="1" fieldPosition="0">
        <references count="2">
          <reference field="0" count="1" selected="0">
            <x v="47"/>
          </reference>
          <reference field="2" count="1" defaultSubtotal="1">
            <x v="24"/>
          </reference>
        </references>
      </pivotArea>
    </format>
    <format dxfId="21028">
      <pivotArea dataOnly="0" labelOnly="1" fieldPosition="0">
        <references count="2">
          <reference field="0" count="1" selected="0">
            <x v="47"/>
          </reference>
          <reference field="2" count="1">
            <x v="24"/>
          </reference>
        </references>
      </pivotArea>
    </format>
    <format dxfId="21027">
      <pivotArea dataOnly="0" labelOnly="1" fieldPosition="0">
        <references count="2">
          <reference field="0" count="1" selected="0">
            <x v="47"/>
          </reference>
          <reference field="2" count="1" defaultSubtotal="1">
            <x v="24"/>
          </reference>
        </references>
      </pivotArea>
    </format>
    <format dxfId="21026">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21025">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1024">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102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102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2102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102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101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1018">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21017">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1016">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21015">
      <pivotArea collapsedLevelsAreSubtotals="1" fieldPosition="0">
        <references count="2">
          <reference field="0" count="1" selected="0">
            <x v="48"/>
          </reference>
          <reference field="2" count="1" defaultSubtotal="1">
            <x v="12"/>
          </reference>
        </references>
      </pivotArea>
    </format>
    <format dxfId="21014">
      <pivotArea dataOnly="0" labelOnly="1" fieldPosition="0">
        <references count="2">
          <reference field="0" count="1" selected="0">
            <x v="48"/>
          </reference>
          <reference field="2" count="1">
            <x v="12"/>
          </reference>
        </references>
      </pivotArea>
    </format>
    <format dxfId="21013">
      <pivotArea dataOnly="0" labelOnly="1" fieldPosition="0">
        <references count="2">
          <reference field="0" count="1" selected="0">
            <x v="48"/>
          </reference>
          <reference field="2" count="1" defaultSubtotal="1">
            <x v="12"/>
          </reference>
        </references>
      </pivotArea>
    </format>
    <format dxfId="2101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101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101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1009">
      <pivotArea collapsedLevelsAreSubtotals="1" fieldPosition="0">
        <references count="2">
          <reference field="0" count="1" selected="0">
            <x v="49"/>
          </reference>
          <reference field="2" count="1" defaultSubtotal="1">
            <x v="37"/>
          </reference>
        </references>
      </pivotArea>
    </format>
    <format dxfId="21008">
      <pivotArea dataOnly="0" labelOnly="1" fieldPosition="0">
        <references count="2">
          <reference field="0" count="1" selected="0">
            <x v="49"/>
          </reference>
          <reference field="2" count="1">
            <x v="37"/>
          </reference>
        </references>
      </pivotArea>
    </format>
    <format dxfId="21007">
      <pivotArea dataOnly="0" labelOnly="1" fieldPosition="0">
        <references count="2">
          <reference field="0" count="1" selected="0">
            <x v="49"/>
          </reference>
          <reference field="2" count="1" defaultSubtotal="1">
            <x v="37"/>
          </reference>
        </references>
      </pivotArea>
    </format>
    <format dxfId="21006">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1005">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1004">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1003">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21002">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21001">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1000">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0999">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20998">
      <pivotArea collapsedLevelsAreSubtotals="1" fieldPosition="0">
        <references count="2">
          <reference field="0" count="1" selected="0">
            <x v="50"/>
          </reference>
          <reference field="2" count="1" defaultSubtotal="1">
            <x v="32"/>
          </reference>
        </references>
      </pivotArea>
    </format>
    <format dxfId="20997">
      <pivotArea dataOnly="0" labelOnly="1" fieldPosition="0">
        <references count="2">
          <reference field="0" count="1" selected="0">
            <x v="50"/>
          </reference>
          <reference field="2" count="1">
            <x v="32"/>
          </reference>
        </references>
      </pivotArea>
    </format>
    <format dxfId="20996">
      <pivotArea dataOnly="0" labelOnly="1" fieldPosition="0">
        <references count="2">
          <reference field="0" count="1" selected="0">
            <x v="50"/>
          </reference>
          <reference field="2" count="1" defaultSubtotal="1">
            <x v="32"/>
          </reference>
        </references>
      </pivotArea>
    </format>
    <format dxfId="20995">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20994">
      <pivotArea collapsedLevelsAreSubtotals="1" fieldPosition="0">
        <references count="2">
          <reference field="0" count="1" selected="0">
            <x v="51"/>
          </reference>
          <reference field="2" count="1" defaultSubtotal="1">
            <x v="6"/>
          </reference>
        </references>
      </pivotArea>
    </format>
    <format dxfId="20993">
      <pivotArea dataOnly="0" labelOnly="1" fieldPosition="0">
        <references count="2">
          <reference field="0" count="1" selected="0">
            <x v="51"/>
          </reference>
          <reference field="2" count="1">
            <x v="6"/>
          </reference>
        </references>
      </pivotArea>
    </format>
    <format dxfId="20992">
      <pivotArea dataOnly="0" labelOnly="1" fieldPosition="0">
        <references count="2">
          <reference field="0" count="1" selected="0">
            <x v="51"/>
          </reference>
          <reference field="2" count="1" defaultSubtotal="1">
            <x v="6"/>
          </reference>
        </references>
      </pivotArea>
    </format>
    <format dxfId="20991">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20990">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20989">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20988">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20987">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20986">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0985">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0984">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0983">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20982">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0981">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0980">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0979">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20978">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0977">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20976">
      <pivotArea dataOnly="0" labelOnly="1" fieldPosition="0">
        <references count="2">
          <reference field="0" count="1" selected="0">
            <x v="47"/>
          </reference>
          <reference field="2" count="1" defaultSubtotal="1">
            <x v="24"/>
          </reference>
        </references>
      </pivotArea>
    </format>
    <format dxfId="20975">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0974">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0973">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0972">
      <pivotArea dataOnly="0" labelOnly="1" fieldPosition="0">
        <references count="2">
          <reference field="0" count="1" selected="0">
            <x v="48"/>
          </reference>
          <reference field="2" count="1" defaultSubtotal="1">
            <x v="12"/>
          </reference>
        </references>
      </pivotArea>
    </format>
    <format dxfId="2097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097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096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096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2096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2096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096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0964">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20963">
      <pivotArea dataOnly="0" labelOnly="1" fieldPosition="0">
        <references count="2">
          <reference field="0" count="1" selected="0">
            <x v="49"/>
          </reference>
          <reference field="2" count="1" defaultSubtotal="1">
            <x v="37"/>
          </reference>
        </references>
      </pivotArea>
    </format>
    <format dxfId="20962">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20961">
      <pivotArea dataOnly="0" labelOnly="1" fieldPosition="0">
        <references count="2">
          <reference field="0" count="1" selected="0">
            <x v="50"/>
          </reference>
          <reference field="2" count="1" defaultSubtotal="1">
            <x v="32"/>
          </reference>
        </references>
      </pivotArea>
    </format>
    <format dxfId="20960">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20959">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20958">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20957">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20956">
      <pivotArea dataOnly="0" labelOnly="1" fieldPosition="0">
        <references count="2">
          <reference field="0" count="1" selected="0">
            <x v="51"/>
          </reference>
          <reference field="2" count="1" defaultSubtotal="1">
            <x v="6"/>
          </reference>
        </references>
      </pivotArea>
    </format>
    <format dxfId="20955">
      <pivotArea collapsedLevelsAreSubtotals="1" fieldPosition="0">
        <references count="2">
          <reference field="0" count="1" selected="0">
            <x v="52"/>
          </reference>
          <reference field="2" count="1" defaultSubtotal="1">
            <x v="44"/>
          </reference>
        </references>
      </pivotArea>
    </format>
    <format dxfId="20954">
      <pivotArea dataOnly="0" labelOnly="1" fieldPosition="0">
        <references count="2">
          <reference field="0" count="1" selected="0">
            <x v="52"/>
          </reference>
          <reference field="2" count="1">
            <x v="44"/>
          </reference>
        </references>
      </pivotArea>
    </format>
    <format dxfId="20953">
      <pivotArea dataOnly="0" labelOnly="1" fieldPosition="0">
        <references count="2">
          <reference field="0" count="1" selected="0">
            <x v="52"/>
          </reference>
          <reference field="2" count="1" defaultSubtotal="1">
            <x v="44"/>
          </reference>
        </references>
      </pivotArea>
    </format>
    <format dxfId="20952">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0951">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0950">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0949">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20948">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20947">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0946">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0945">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0944">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0943">
      <pivotArea collapsedLevelsAreSubtotals="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20942">
      <pivotArea collapsedLevelsAreSubtotals="1" fieldPosition="0">
        <references count="2">
          <reference field="0" count="1" selected="0">
            <x v="53"/>
          </reference>
          <reference field="2" count="1" defaultSubtotal="1">
            <x v="23"/>
          </reference>
        </references>
      </pivotArea>
    </format>
    <format dxfId="20941">
      <pivotArea dataOnly="0" labelOnly="1" fieldPosition="0">
        <references count="2">
          <reference field="0" count="1" selected="0">
            <x v="53"/>
          </reference>
          <reference field="2" count="1">
            <x v="23"/>
          </reference>
        </references>
      </pivotArea>
    </format>
    <format dxfId="20940">
      <pivotArea dataOnly="0" labelOnly="1" fieldPosition="0">
        <references count="2">
          <reference field="0" count="1" selected="0">
            <x v="53"/>
          </reference>
          <reference field="2" count="1" defaultSubtotal="1">
            <x v="23"/>
          </reference>
        </references>
      </pivotArea>
    </format>
    <format dxfId="20939">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0938">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0937">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0936">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0935">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20934">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20933">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20932">
      <pivotArea collapsedLevelsAreSubtotals="1" fieldPosition="0">
        <references count="2">
          <reference field="0" count="1" selected="0">
            <x v="54"/>
          </reference>
          <reference field="2" count="1" defaultSubtotal="1">
            <x v="14"/>
          </reference>
        </references>
      </pivotArea>
    </format>
    <format dxfId="20931">
      <pivotArea dataOnly="0" labelOnly="1" fieldPosition="0">
        <references count="2">
          <reference field="0" count="1" selected="0">
            <x v="54"/>
          </reference>
          <reference field="2" count="1">
            <x v="14"/>
          </reference>
        </references>
      </pivotArea>
    </format>
    <format dxfId="20930">
      <pivotArea dataOnly="0" labelOnly="1" fieldPosition="0">
        <references count="2">
          <reference field="0" count="1" selected="0">
            <x v="54"/>
          </reference>
          <reference field="2" count="1" defaultSubtotal="1">
            <x v="14"/>
          </reference>
        </references>
      </pivotArea>
    </format>
    <format dxfId="20929">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0928">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0927">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20926">
      <pivotArea collapsedLevelsAreSubtotals="1" fieldPosition="0">
        <references count="2">
          <reference field="0" count="1" selected="0">
            <x v="55"/>
          </reference>
          <reference field="2" count="1" defaultSubtotal="1">
            <x v="63"/>
          </reference>
        </references>
      </pivotArea>
    </format>
    <format dxfId="20925">
      <pivotArea dataOnly="0" labelOnly="1" fieldPosition="0">
        <references count="2">
          <reference field="0" count="1" selected="0">
            <x v="55"/>
          </reference>
          <reference field="2" count="1">
            <x v="63"/>
          </reference>
        </references>
      </pivotArea>
    </format>
    <format dxfId="20924">
      <pivotArea dataOnly="0" labelOnly="1" fieldPosition="0">
        <references count="2">
          <reference field="0" count="1" selected="0">
            <x v="55"/>
          </reference>
          <reference field="2" count="1" defaultSubtotal="1">
            <x v="63"/>
          </reference>
        </references>
      </pivotArea>
    </format>
    <format dxfId="20923">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0922">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20921">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0920">
      <pivotArea collapsedLevelsAreSubtotals="1" fieldPosition="0">
        <references count="2">
          <reference field="0" count="1" selected="0">
            <x v="56"/>
          </reference>
          <reference field="2" count="1" defaultSubtotal="1">
            <x v="64"/>
          </reference>
        </references>
      </pivotArea>
    </format>
    <format dxfId="20919">
      <pivotArea dataOnly="0" labelOnly="1" fieldPosition="0">
        <references count="2">
          <reference field="0" count="1" selected="0">
            <x v="56"/>
          </reference>
          <reference field="2" count="1">
            <x v="64"/>
          </reference>
        </references>
      </pivotArea>
    </format>
    <format dxfId="20918">
      <pivotArea dataOnly="0" labelOnly="1" fieldPosition="0">
        <references count="2">
          <reference field="0" count="1" selected="0">
            <x v="56"/>
          </reference>
          <reference field="2" count="1" defaultSubtotal="1">
            <x v="64"/>
          </reference>
        </references>
      </pivotArea>
    </format>
    <format dxfId="20917">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20916">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20915">
      <pivotArea collapsedLevelsAreSubtotals="1" fieldPosition="0">
        <references count="2">
          <reference field="0" count="1" selected="0">
            <x v="57"/>
          </reference>
          <reference field="2" count="1" defaultSubtotal="1">
            <x v="48"/>
          </reference>
        </references>
      </pivotArea>
    </format>
    <format dxfId="20914">
      <pivotArea dataOnly="0" labelOnly="1" fieldPosition="0">
        <references count="2">
          <reference field="0" count="1" selected="0">
            <x v="57"/>
          </reference>
          <reference field="2" count="1">
            <x v="48"/>
          </reference>
        </references>
      </pivotArea>
    </format>
    <format dxfId="20913">
      <pivotArea dataOnly="0" labelOnly="1" fieldPosition="0">
        <references count="2">
          <reference field="0" count="1" selected="0">
            <x v="57"/>
          </reference>
          <reference field="2" count="1" defaultSubtotal="1">
            <x v="48"/>
          </reference>
        </references>
      </pivotArea>
    </format>
    <format dxfId="2091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091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091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0909">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0908">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0907">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0906">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20905">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20904">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20903">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0902">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0901">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0900">
      <pivotArea dataOnly="0" labelOnly="1" fieldPosition="0">
        <references count="2">
          <reference field="0" count="1" selected="0">
            <x v="52"/>
          </reference>
          <reference field="2" count="1" defaultSubtotal="1">
            <x v="44"/>
          </reference>
        </references>
      </pivotArea>
    </format>
    <format dxfId="20899">
      <pivotArea collapsedLevelsAreSubtotals="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2089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089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089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089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0894">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20893">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20892">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45"/>
          </reference>
        </references>
      </pivotArea>
    </format>
    <format dxfId="20891">
      <pivotArea dataOnly="0" labelOnly="1" fieldPosition="0">
        <references count="2">
          <reference field="0" count="1" selected="0">
            <x v="53"/>
          </reference>
          <reference field="2" count="1" defaultSubtotal="1">
            <x v="23"/>
          </reference>
        </references>
      </pivotArea>
    </format>
    <format dxfId="2089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088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088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20887">
      <pivotArea dataOnly="0" labelOnly="1" fieldPosition="0">
        <references count="2">
          <reference field="0" count="1" selected="0">
            <x v="54"/>
          </reference>
          <reference field="2" count="1" defaultSubtotal="1">
            <x v="14"/>
          </reference>
        </references>
      </pivotArea>
    </format>
    <format dxfId="2088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2088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20884">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0883">
      <pivotArea dataOnly="0" labelOnly="1" fieldPosition="0">
        <references count="2">
          <reference field="0" count="1" selected="0">
            <x v="55"/>
          </reference>
          <reference field="2" count="1" defaultSubtotal="1">
            <x v="63"/>
          </reference>
        </references>
      </pivotArea>
    </format>
    <format dxfId="20882">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20881">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20880">
      <pivotArea dataOnly="0" labelOnly="1" fieldPosition="0">
        <references count="2">
          <reference field="0" count="1" selected="0">
            <x v="56"/>
          </reference>
          <reference field="2" count="1" defaultSubtotal="1">
            <x v="64"/>
          </reference>
        </references>
      </pivotArea>
    </format>
    <format dxfId="20879">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0878">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20877">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0876">
      <pivotArea dataOnly="0" labelOnly="1" fieldPosition="0">
        <references count="2">
          <reference field="0" count="1" selected="0">
            <x v="57"/>
          </reference>
          <reference field="2" count="1" defaultSubtotal="1">
            <x v="48"/>
          </reference>
        </references>
      </pivotArea>
    </format>
    <format dxfId="20875">
      <pivotArea collapsedLevelsAreSubtotals="1" fieldPosition="0">
        <references count="2">
          <reference field="0" count="1" selected="0">
            <x v="58"/>
          </reference>
          <reference field="2" count="1" defaultSubtotal="1">
            <x v="15"/>
          </reference>
        </references>
      </pivotArea>
    </format>
    <format dxfId="20874">
      <pivotArea dataOnly="0" labelOnly="1" fieldPosition="0">
        <references count="2">
          <reference field="0" count="1" selected="0">
            <x v="58"/>
          </reference>
          <reference field="2" count="1">
            <x v="15"/>
          </reference>
        </references>
      </pivotArea>
    </format>
    <format dxfId="20873">
      <pivotArea dataOnly="0" labelOnly="1" fieldPosition="0">
        <references count="2">
          <reference field="0" count="1" selected="0">
            <x v="58"/>
          </reference>
          <reference field="2" count="1" defaultSubtotal="1">
            <x v="15"/>
          </reference>
        </references>
      </pivotArea>
    </format>
    <format dxfId="20872">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0871">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0870">
      <pivotArea collapsedLevelsAreSubtotals="1" fieldPosition="0">
        <references count="2">
          <reference field="0" count="1" selected="0">
            <x v="59"/>
          </reference>
          <reference field="2" count="1" defaultSubtotal="1">
            <x v="30"/>
          </reference>
        </references>
      </pivotArea>
    </format>
    <format dxfId="20869">
      <pivotArea dataOnly="0" labelOnly="1" fieldPosition="0">
        <references count="2">
          <reference field="0" count="1" selected="0">
            <x v="59"/>
          </reference>
          <reference field="2" count="1">
            <x v="30"/>
          </reference>
        </references>
      </pivotArea>
    </format>
    <format dxfId="20868">
      <pivotArea dataOnly="0" labelOnly="1" fieldPosition="0">
        <references count="2">
          <reference field="0" count="1" selected="0">
            <x v="59"/>
          </reference>
          <reference field="2" count="1" defaultSubtotal="1">
            <x v="30"/>
          </reference>
        </references>
      </pivotArea>
    </format>
    <format dxfId="20867">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0866">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0865">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0864">
      <pivotArea collapsedLevelsAreSubtotals="1" fieldPosition="0">
        <references count="2">
          <reference field="0" count="1" selected="0">
            <x v="60"/>
          </reference>
          <reference field="2" count="1" defaultSubtotal="1">
            <x v="27"/>
          </reference>
        </references>
      </pivotArea>
    </format>
    <format dxfId="20863">
      <pivotArea dataOnly="0" labelOnly="1" fieldPosition="0">
        <references count="2">
          <reference field="0" count="1" selected="0">
            <x v="60"/>
          </reference>
          <reference field="2" count="1">
            <x v="27"/>
          </reference>
        </references>
      </pivotArea>
    </format>
    <format dxfId="20862">
      <pivotArea dataOnly="0" labelOnly="1" fieldPosition="0">
        <references count="2">
          <reference field="0" count="1" selected="0">
            <x v="60"/>
          </reference>
          <reference field="2" count="1" defaultSubtotal="1">
            <x v="27"/>
          </reference>
        </references>
      </pivotArea>
    </format>
    <format dxfId="2086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086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0859">
      <pivotArea collapsedLevelsAreSubtotals="1" fieldPosition="0">
        <references count="2">
          <reference field="0" count="1" selected="0">
            <x v="61"/>
          </reference>
          <reference field="2" count="1" defaultSubtotal="1">
            <x v="1"/>
          </reference>
        </references>
      </pivotArea>
    </format>
    <format dxfId="20858">
      <pivotArea dataOnly="0" labelOnly="1" fieldPosition="0">
        <references count="2">
          <reference field="0" count="1" selected="0">
            <x v="61"/>
          </reference>
          <reference field="2" count="1">
            <x v="1"/>
          </reference>
        </references>
      </pivotArea>
    </format>
    <format dxfId="20857">
      <pivotArea dataOnly="0" labelOnly="1" fieldPosition="0">
        <references count="2">
          <reference field="0" count="1" selected="0">
            <x v="61"/>
          </reference>
          <reference field="2" count="1" defaultSubtotal="1">
            <x v="1"/>
          </reference>
        </references>
      </pivotArea>
    </format>
    <format dxfId="20856">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0855">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0854">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0853">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0852">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20851">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20850">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20849">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20848">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0847">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20846">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0845">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20844">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20843">
      <pivotArea collapsedLevelsAreSubtotals="1" fieldPosition="0">
        <references count="2">
          <reference field="0" count="1" selected="0">
            <x v="62"/>
          </reference>
          <reference field="2" count="1" defaultSubtotal="1">
            <x v="59"/>
          </reference>
        </references>
      </pivotArea>
    </format>
    <format dxfId="20842">
      <pivotArea dataOnly="0" labelOnly="1" fieldPosition="0">
        <references count="2">
          <reference field="0" count="1" selected="0">
            <x v="62"/>
          </reference>
          <reference field="2" count="1">
            <x v="59"/>
          </reference>
        </references>
      </pivotArea>
    </format>
    <format dxfId="20841">
      <pivotArea dataOnly="0" labelOnly="1" fieldPosition="0">
        <references count="2">
          <reference field="0" count="1" selected="0">
            <x v="62"/>
          </reference>
          <reference field="2" count="1" defaultSubtotal="1">
            <x v="59"/>
          </reference>
        </references>
      </pivotArea>
    </format>
    <format dxfId="20840">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0839">
      <pivotArea collapsedLevelsAreSubtotals="1" fieldPosition="0">
        <references count="2">
          <reference field="0" count="1" selected="0">
            <x v="63"/>
          </reference>
          <reference field="2" count="1" defaultSubtotal="1">
            <x v="21"/>
          </reference>
        </references>
      </pivotArea>
    </format>
    <format dxfId="20838">
      <pivotArea dataOnly="0" labelOnly="1" fieldPosition="0">
        <references count="2">
          <reference field="0" count="1" selected="0">
            <x v="63"/>
          </reference>
          <reference field="2" count="1">
            <x v="21"/>
          </reference>
        </references>
      </pivotArea>
    </format>
    <format dxfId="20837">
      <pivotArea dataOnly="0" labelOnly="1" fieldPosition="0">
        <references count="2">
          <reference field="0" count="1" selected="0">
            <x v="63"/>
          </reference>
          <reference field="2" count="1" defaultSubtotal="1">
            <x v="21"/>
          </reference>
        </references>
      </pivotArea>
    </format>
    <format dxfId="20836">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0835">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20834">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0833">
      <pivotArea collapsedLevelsAreSubtotals="1" fieldPosition="0">
        <references count="2">
          <reference field="0" count="1" selected="0">
            <x v="65"/>
          </reference>
          <reference field="2" count="1" defaultSubtotal="1">
            <x v="11"/>
          </reference>
        </references>
      </pivotArea>
    </format>
    <format dxfId="20832">
      <pivotArea dataOnly="0" labelOnly="1" fieldPosition="0">
        <references count="2">
          <reference field="0" count="1" selected="0">
            <x v="65"/>
          </reference>
          <reference field="2" count="1">
            <x v="11"/>
          </reference>
        </references>
      </pivotArea>
    </format>
    <format dxfId="20831">
      <pivotArea dataOnly="0" labelOnly="1" fieldPosition="0">
        <references count="2">
          <reference field="0" count="1" selected="0">
            <x v="65"/>
          </reference>
          <reference field="2" count="1" defaultSubtotal="1">
            <x v="11"/>
          </reference>
        </references>
      </pivotArea>
    </format>
    <format dxfId="20830">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20829">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20828">
      <pivotArea collapsedLevelsAreSubtotals="1" fieldPosition="0">
        <references count="2">
          <reference field="0" count="1" selected="0">
            <x v="67"/>
          </reference>
          <reference field="2" count="1" defaultSubtotal="1">
            <x v="56"/>
          </reference>
        </references>
      </pivotArea>
    </format>
    <format dxfId="20827">
      <pivotArea dataOnly="0" labelOnly="1" fieldPosition="0">
        <references count="2">
          <reference field="0" count="1" selected="0">
            <x v="67"/>
          </reference>
          <reference field="2" count="1">
            <x v="56"/>
          </reference>
        </references>
      </pivotArea>
    </format>
    <format dxfId="20826">
      <pivotArea dataOnly="0" labelOnly="1" fieldPosition="0">
        <references count="2">
          <reference field="0" count="1" selected="0">
            <x v="67"/>
          </reference>
          <reference field="2" count="1" defaultSubtotal="1">
            <x v="56"/>
          </reference>
        </references>
      </pivotArea>
    </format>
    <format dxfId="20825">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0824">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20823">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0822">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20821">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0820">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20819">
      <pivotArea dataOnly="0" labelOnly="1" fieldPosition="0">
        <references count="2">
          <reference field="0" count="1" selected="0">
            <x v="58"/>
          </reference>
          <reference field="2" count="1" defaultSubtotal="1">
            <x v="15"/>
          </reference>
        </references>
      </pivotArea>
    </format>
    <format dxfId="20818">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0817">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0816">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0815">
      <pivotArea dataOnly="0" labelOnly="1" fieldPosition="0">
        <references count="2">
          <reference field="0" count="1" selected="0">
            <x v="59"/>
          </reference>
          <reference field="2" count="1" defaultSubtotal="1">
            <x v="30"/>
          </reference>
        </references>
      </pivotArea>
    </format>
    <format dxfId="20814">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0813">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0812">
      <pivotArea dataOnly="0" labelOnly="1" fieldPosition="0">
        <references count="2">
          <reference field="0" count="1" selected="0">
            <x v="60"/>
          </reference>
          <reference field="2" count="1" defaultSubtotal="1">
            <x v="27"/>
          </reference>
        </references>
      </pivotArea>
    </format>
    <format dxfId="20811">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20810">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20809">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20808">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20807">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20806">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20805">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20804">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20803">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20802">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20801">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20800">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20799">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20798">
      <pivotArea dataOnly="0" labelOnly="1" fieldPosition="0">
        <references count="2">
          <reference field="0" count="1" selected="0">
            <x v="61"/>
          </reference>
          <reference field="2" count="1" defaultSubtotal="1">
            <x v="1"/>
          </reference>
        </references>
      </pivotArea>
    </format>
    <format dxfId="20797">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20796">
      <pivotArea dataOnly="0" labelOnly="1" fieldPosition="0">
        <references count="2">
          <reference field="0" count="1" selected="0">
            <x v="62"/>
          </reference>
          <reference field="2" count="1" defaultSubtotal="1">
            <x v="59"/>
          </reference>
        </references>
      </pivotArea>
    </format>
    <format dxfId="20795">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20794">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20793">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20792">
      <pivotArea dataOnly="0" labelOnly="1" fieldPosition="0">
        <references count="2">
          <reference field="0" count="1" selected="0">
            <x v="63"/>
          </reference>
          <reference field="2" count="1" defaultSubtotal="1">
            <x v="21"/>
          </reference>
        </references>
      </pivotArea>
    </format>
    <format dxfId="2079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20790">
      <pivotArea dataOnly="0" labelOnly="1" fieldPosition="0">
        <references count="2">
          <reference field="0" count="1" selected="0">
            <x v="65"/>
          </reference>
          <reference field="2" count="1" defaultSubtotal="1">
            <x v="11"/>
          </reference>
        </references>
      </pivotArea>
    </format>
    <format dxfId="20789">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20788">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0787">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332"/>
          </reference>
        </references>
      </pivotArea>
    </format>
    <format dxfId="20786">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0785">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20784">
      <pivotArea dataOnly="0" labelOnly="1" fieldPosition="0">
        <references count="2">
          <reference field="0" count="1" selected="0">
            <x v="67"/>
          </reference>
          <reference field="2" count="1" defaultSubtotal="1">
            <x v="56"/>
          </reference>
        </references>
      </pivotArea>
    </format>
    <format dxfId="20783">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20782">
      <pivotArea dataOnly="0" labelOnly="1" fieldPosition="0">
        <references count="2">
          <reference field="0" count="1" selected="0">
            <x v="29"/>
          </reference>
          <reference field="2" count="1" defaultSubtotal="1">
            <x v="66"/>
          </reference>
        </references>
      </pivotArea>
    </format>
    <format dxfId="20781">
      <pivotArea collapsedLevelsAreSubtotals="1" fieldPosition="0">
        <references count="2">
          <reference field="0" count="1" selected="0">
            <x v="29"/>
          </reference>
          <reference field="2" count="1" defaultSubtotal="1">
            <x v="66"/>
          </reference>
        </references>
      </pivotArea>
    </format>
    <format dxfId="20780">
      <pivotArea dataOnly="0" labelOnly="1" outline="0" fieldPosition="0">
        <references count="1">
          <reference field="4294967294" count="3">
            <x v="0"/>
            <x v="1"/>
            <x v="2"/>
          </reference>
        </references>
      </pivotArea>
    </format>
    <format dxfId="20779">
      <pivotArea collapsedLevelsAreSubtotals="1" fieldPosition="0">
        <references count="2">
          <reference field="0" count="1" selected="0">
            <x v="0"/>
          </reference>
          <reference field="2" count="1" defaultSubtotal="1">
            <x v="9"/>
          </reference>
        </references>
      </pivotArea>
    </format>
    <format dxfId="20778">
      <pivotArea dataOnly="0" labelOnly="1" fieldPosition="0">
        <references count="2">
          <reference field="0" count="1" selected="0">
            <x v="0"/>
          </reference>
          <reference field="2" count="1" defaultSubtotal="1">
            <x v="9"/>
          </reference>
        </references>
      </pivotArea>
    </format>
    <format dxfId="2077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077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0775">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0774">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0773">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0772">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0771">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0770">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0769">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0768">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0767">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20766">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0765">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20764">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0763">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20762">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0761">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20760">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0759">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0758">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0757">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0756">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0755">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20754">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0753">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20752">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20751">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0750">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0749">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0748">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20747">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20746">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20745">
      <pivotArea dataOnly="0" labelOnly="1" fieldPosition="0">
        <references count="2">
          <reference field="0" count="1" selected="0">
            <x v="51"/>
          </reference>
          <reference field="2" count="1" defaultSubtotal="1">
            <x v="32"/>
          </reference>
        </references>
      </pivotArea>
    </format>
    <format dxfId="20744">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0743">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074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074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074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073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073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073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073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073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073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073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073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073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073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072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072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072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072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072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0724">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0723">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0722">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0721">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0720">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0719">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0718">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0717">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0716">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0715">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0714">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0713">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0712">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0711">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0710">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0709">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0708">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0707">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0706">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0705">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0704">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0703">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0702">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2070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070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069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069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069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069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069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069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069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069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069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069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068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068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2068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068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068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068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068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068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068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068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067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067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067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067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067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067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067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067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067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067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066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066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066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066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0665">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20664">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0663">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0662">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0661">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0660">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0659">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0658">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20657">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20656">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0655">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0654">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0653">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0652">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0651">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0650">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0649">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0648">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0647">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0646">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0645">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0644">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0643">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0642">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0641">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0640">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0639">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0638">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0637">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20636">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0635">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0634">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0633">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20632">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0631">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0630">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0629">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0628">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0627">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0626">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0625">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0624">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0623">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0622">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0621">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0620">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0619">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0618">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0617">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0616">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0615">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0614">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0613">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0612">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0611">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0610">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0609">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0608">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0607">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0606">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0605">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0604">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0603">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0602">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0601">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0600">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0599">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0598">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0597">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0596">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0595">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0594">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0593">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0592">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0591">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0590">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0589">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0588">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0587">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20586">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0585">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20584">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20583">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0582">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20581">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20580">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20579">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0578">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0577">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0576">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0575">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0574">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0573">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0572">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0571">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20570">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0569">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20568">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0567">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20566">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20565">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20564">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20563">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0562">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20561">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0560">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0559">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0558">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0557">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20556">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0555">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0554">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0553">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0552">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0551">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0550">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0549">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20548">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0547">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0546">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20545">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0544">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0543">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0542">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0541">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0540">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0539">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0538">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0537">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0536">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0535">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0534">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20533">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0532">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20531">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0530">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20529">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20528">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0527">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0526">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20525">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20524">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20523">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20522">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20521">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20520">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20519">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0518">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0517">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0516">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0515">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051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051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051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2051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0510">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20509">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20508">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20507">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20506">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20505">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0504">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20503">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20502">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20501">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20500">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20499">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0498">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20497">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0496">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0495">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0494">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0493">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0492">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20491">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20490">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20489">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20488">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20487">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0486">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0485">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20484">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20483">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0482">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0481">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0480">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20479">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0478">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0477">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0476">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0475">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20474">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20473">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20472">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20471">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0470">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20469">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0468">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0467">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0466">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0465">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0464">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0463">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20462">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0461">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0460">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0459">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0458">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0457">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0456">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0455">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0454">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20453">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20452">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20451">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20450">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20449">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20448">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20447">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20446">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20445">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20444">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20443">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20442">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20441">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20440">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20439">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20438">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20437">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20436">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20435">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20434">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20433">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20432">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20431">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20430">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20429">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20428">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20427">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20426">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20425">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20424">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20423">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20422">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20421">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20420">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20419">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20418">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20417">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20416">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20415">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20414">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20413">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20412">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20411">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20410">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20409">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20408">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20407">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20406">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20405">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20404">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20403">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20402">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20401">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20400">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20399">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20398">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20397">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20396">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20395">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20394">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20393">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20392">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20391">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20390">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20389">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20388">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20387">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20386">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20385">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20384">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20383">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20382">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20381">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20380">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20379">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20378">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20377">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20376">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20375">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20374">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20373">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20372">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20371">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20370">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20369">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20368">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20367">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20366">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20365">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20364">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20363">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20362">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20361">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20360">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20359">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20358">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20357">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20356">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20355">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20354">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20353">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20352">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20351">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20350">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20349">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20348">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20347">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20346">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20345">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20344">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20343">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20342">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20341">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20340">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20339">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20338">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20337">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20336">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20335">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20334">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20333">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20332">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20331">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20330">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20329">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20328">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20327">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20326">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20325">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20324">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20323">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20322">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20321">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20320">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20319">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20318">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20317">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20316">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20315">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20314">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20313">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20312">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20311">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20310">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20309">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20308">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2030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2030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20305">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2030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2030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2030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2030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2030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2029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2029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2029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2029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2029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20294">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20293">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20292">
      <pivotArea dataOnly="0" labelOnly="1" fieldPosition="0">
        <references count="5">
          <reference field="0" count="1" selected="0">
            <x v="51"/>
          </reference>
          <reference field="1" count="1" selected="0">
            <x v="558"/>
          </reference>
          <reference field="2" count="1" selected="0">
            <x v="32"/>
          </reference>
          <reference field="3" count="1" selected="0">
            <x v="3"/>
          </reference>
          <reference field="4" count="1">
            <x v="343"/>
          </reference>
        </references>
      </pivotArea>
    </format>
    <format dxfId="20291">
      <pivotArea dataOnly="0" labelOnly="1" fieldPosition="0">
        <references count="2">
          <reference field="0" count="1" selected="0">
            <x v="51"/>
          </reference>
          <reference field="2" count="1" defaultSubtotal="1">
            <x v="32"/>
          </reference>
        </references>
      </pivotArea>
    </format>
    <format dxfId="20290">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0289">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20288">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0287">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0286">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20285">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0284">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0283">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0282">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0281">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0280">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0279">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0278">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0277">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0276">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0275">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0274">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0273">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0272">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0271">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0270">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0269">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0268">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0267">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0266">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0265">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0264">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0263">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0262">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0261">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0260">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0259">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0258">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0257">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0256">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0255">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0254">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0253">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0252">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0251">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20250">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0249">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0248">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20247">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0246">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0245">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0244">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0243">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0242">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20241">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0240">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0239">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0238">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0237">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0236">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0235">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20234">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20233">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0232">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0231">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0230">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0229">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0228">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0227">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0226">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0225">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0224">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0223">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0222">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0221">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20220">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0219">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0218">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0217">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0216">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20215">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0214">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0213">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0212">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0211">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20210">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0209">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0208">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0207">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0206">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0205">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0204">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20203">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20202">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20201">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0200">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0199">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0198">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0197">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0196">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20195">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0194">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0193">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0192">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0191">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0190">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0189">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0188">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0187">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0186">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0185">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0184">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0183">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20182">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0181">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0180">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0179">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20178">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0177">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0176">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0175">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0174">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0173">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0172">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0171">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0170">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0169">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0168">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0167">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0166">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0165">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0164">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0163">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0162">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0161">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0160">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0159">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0158">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0157">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0156">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0155">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0154">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0153">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0152">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20151">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0150">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0149">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0148">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0147">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0146">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0145">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0144">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0143">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0142">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0141">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0140">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0139">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0138">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0137">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0136">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0135">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0134">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0133">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20132">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0131">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20130">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20129">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0128">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20127">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20126">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20125">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20124">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20123">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20122">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20121">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20120">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20119">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20118">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20117">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20116">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20115">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20114">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20113">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20112">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20111">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20110">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20109">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20108">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20107">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20106">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20105">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20104">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20103">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20102">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20101">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20100">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20099">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20098">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20097">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20096">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20095">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20094">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20093">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20092">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20091">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20090">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20089">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20088">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20087">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20086">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20085">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20084">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20083">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20082">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20081">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20080">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20079">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20078">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20077">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20076">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20075">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20074">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20073">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20072">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20071">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20070">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20069">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2006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2006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20066">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20065">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20064">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20063">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20062">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20061">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20060">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20059">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20058">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20057">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20056">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20055">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20054">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20053">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20052">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20051">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20050">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20049">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20048">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20047">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20046">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20045">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20044">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20043">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20042">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20041">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20040">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20039">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20038">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20037">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20036">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20035">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20034">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20033">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20032">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20031">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20030">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20029">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20028">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20027">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20026">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20025">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20024">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20023">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20022">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20021">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20020">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20019">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20018">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20017">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20016">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2001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2001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2001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2001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2001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2001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2000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2000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2000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2000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2000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2000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2000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2000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2000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2000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999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999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999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999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9995">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999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999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999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999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999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998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998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998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998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998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998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998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998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998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998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997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997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9977">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9976">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9975">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9974">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9973">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9972">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9971">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9970">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9969">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9968">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9967">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9966">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9965">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996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9963">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9962">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9961">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9960">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9959">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9958">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9957">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9956">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9955">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9954">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9953">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9952">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9951">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9950">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9949">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9948">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9947">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9946">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9945">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9944">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9943">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9942">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9941">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9940">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9939">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9938">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9937">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9936">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9935">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9934">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9933">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9932">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9931">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9930">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9929">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9928">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9927">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9926">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9925">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9924">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9923">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9922">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9921">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9920">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9919">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9918">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9917">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9916">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9915">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9914">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9913">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9912">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9911">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9910">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9909">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9908">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9907">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9906">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9905">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9904">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9903">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9902">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9901">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9900">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9899">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9898">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9897">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9896">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9895">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9894">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9893">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9892">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9891">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9890">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9889">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9888">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9887">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9886">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9885">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9884">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9883">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9882">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9881">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9880">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9879">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9878">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9877">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9876">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9875">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9874">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9873">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9872">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9871">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9870">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9869">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9868">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9867">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9866">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9865">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9864">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9863">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9862">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9861">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9860">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9859">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9858">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9857">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9856">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9855">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9854">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9853">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9852">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9851">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9850">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9849">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9848">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9847">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9846">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9845">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9844">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9843">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9842">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9841">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9840">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9839">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9838">
      <pivotArea dataOnly="0" labelOnly="1" fieldPosition="0">
        <references count="5">
          <reference field="0" count="1" selected="0">
            <x v="51"/>
          </reference>
          <reference field="1" count="1" selected="0">
            <x v="558"/>
          </reference>
          <reference field="2" count="1" selected="0">
            <x v="32"/>
          </reference>
          <reference field="3" count="1" selected="0">
            <x v="3"/>
          </reference>
          <reference field="4" count="1">
            <x v="343"/>
          </reference>
        </references>
      </pivotArea>
    </format>
    <format dxfId="1983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983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983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983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983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983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983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983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982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982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982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982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982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9824">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9823">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9822">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9821">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9820">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9819">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9818">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9817">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981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981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9814">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9813">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9812">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9811">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9810">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9809">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9808">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9807">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9806">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9805">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9804">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9803">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9802">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9801">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9800">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9799">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9798">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9797">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9796">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9795">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9794">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9793">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9792">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9791">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9790">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9789">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9788">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9787">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9786">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9785">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9784">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9783">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9782">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9781">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9780">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9779">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9778">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9777">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9776">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9775">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9774">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9773">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9772">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9771">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9770">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9769">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9768">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9767">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9766">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9765">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9764">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9763">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9762">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9761">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9760">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9759">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9758">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9757">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9756">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9755">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9754">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9753">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9752">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9751">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9750">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974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974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974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974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974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974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974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974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974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974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973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973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973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973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973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973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973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973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973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9730">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9729">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9728">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9727">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9726">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9725">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9724">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9723">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9722">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9721">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9720">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9719">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9718">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9717">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9716">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9715">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9714">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9713">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9712">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9711">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9710">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9709">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9708">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9707">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9706">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9705">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9704">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9703">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9702">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9701">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9700">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9699">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9698">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9697">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9696">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9695">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9694">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9693">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9692">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9691">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9690">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9689">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9688">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9687">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9686">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9685">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9684">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9683">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9682">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9681">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9680">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9679">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9678">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9677">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9676">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9675">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9674">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9673">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9672">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9671">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9670">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9669">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9668">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9667">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9666">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9665">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9664">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9663">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9662">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9661">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9660">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9659">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9658">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9657">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9656">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9655">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9654">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9653">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9652">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9651">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9650">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9649">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9648">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9647">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9646">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9645">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9644">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9643">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9642">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9641">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9640">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9639">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9638">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9637">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9636">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9635">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9634">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9633">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9632">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9631">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9630">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9629">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9628">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9627">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9626">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9625">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9624">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9623">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9622">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9621">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9620">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9619">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9618">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9617">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9616">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9615">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9614">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9613">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961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961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961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9609">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9608">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960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960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960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960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960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960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960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960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959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9598">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9597">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9596">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9595">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9594">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9593">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9592">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9591">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9590">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958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958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958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958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958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958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958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958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958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9580">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9579">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9578">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9577">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9576">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9575">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9574">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9573">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9572">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9571">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9570">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9569">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9568">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9567">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9566">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9565">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9564">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9563">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9562">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9561">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9560">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9559">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9558">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9557">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9556">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9555">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9554">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9553">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9552">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9551">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9550">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9549">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9548">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9547">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9546">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9545">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9544">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9543">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9542">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9541">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9540">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9539">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9538">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9537">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9536">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9535">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9534">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9533">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9532">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9531">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9530">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9529">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9528">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9527">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9526">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9525">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9524">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9523">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9522">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9521">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9520">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9519">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9518">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9517">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9516">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9515">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9514">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9513">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9512">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9511">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9510">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9509">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9508">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9507">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9506">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9505">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9504">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9503">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9502">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9501">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9500">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9499">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9498">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9497">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9496">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9495">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9494">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9493">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9492">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9491">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9490">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9489">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9488">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9487">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9486">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9485">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9484">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9483">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9482">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9481">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9480">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9479">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9478">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9477">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9476">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9475">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947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947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947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947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947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946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946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946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946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9465">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9464">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9463">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9462">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9461">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946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945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945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945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945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945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945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945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945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945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945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944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944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944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944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9445">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9444">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9443">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9442">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9441">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9440">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9439">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9438">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9437">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9436">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9435">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9434">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9433">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9432">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9431">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9430">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9429">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9428">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9427">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9426">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9425">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9424">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9423">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9422">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9421">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9420">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9419">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9418">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9417">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9416">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9415">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9414">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9413">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9412">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9411">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9410">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9409">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9408">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9407">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9406">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9405">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9404">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9403">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9402">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9401">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9400">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9399">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9398">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9397">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9396">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9395">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9394">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9393">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939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939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939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938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938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9387">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9386">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9385">
      <pivotArea outline="0" collapsedLevelsAreSubtotals="1" fieldPosition="0"/>
    </format>
    <format dxfId="19384">
      <pivotArea field="4" type="button" dataOnly="0" labelOnly="1" outline="0" axis="axisRow" fieldPosition="4"/>
    </format>
    <format dxfId="19383">
      <pivotArea dataOnly="0" labelOnly="1" grandRow="1" outline="0" fieldPosition="0"/>
    </format>
    <format dxfId="19382">
      <pivotArea dataOnly="0" labelOnly="1" fieldPosition="0">
        <references count="2">
          <reference field="0" count="1" selected="0">
            <x v="0"/>
          </reference>
          <reference field="2" count="1" defaultSubtotal="1">
            <x v="9"/>
          </reference>
        </references>
      </pivotArea>
    </format>
    <format dxfId="19381">
      <pivotArea dataOnly="0" labelOnly="1" fieldPosition="0">
        <references count="2">
          <reference field="0" count="1" selected="0">
            <x v="2"/>
          </reference>
          <reference field="2" count="1" defaultSubtotal="1">
            <x v="8"/>
          </reference>
        </references>
      </pivotArea>
    </format>
    <format dxfId="19380">
      <pivotArea dataOnly="0" labelOnly="1" fieldPosition="0">
        <references count="2">
          <reference field="0" count="1" selected="0">
            <x v="3"/>
          </reference>
          <reference field="2" count="1" defaultSubtotal="1">
            <x v="20"/>
          </reference>
        </references>
      </pivotArea>
    </format>
    <format dxfId="19379">
      <pivotArea dataOnly="0" labelOnly="1" fieldPosition="0">
        <references count="2">
          <reference field="0" count="1" selected="0">
            <x v="4"/>
          </reference>
          <reference field="2" count="1" defaultSubtotal="1">
            <x v="47"/>
          </reference>
        </references>
      </pivotArea>
    </format>
    <format dxfId="19378">
      <pivotArea dataOnly="0" labelOnly="1" fieldPosition="0">
        <references count="2">
          <reference field="0" count="1" selected="0">
            <x v="5"/>
          </reference>
          <reference field="2" count="1" defaultSubtotal="1">
            <x v="2"/>
          </reference>
        </references>
      </pivotArea>
    </format>
    <format dxfId="19377">
      <pivotArea dataOnly="0" labelOnly="1" fieldPosition="0">
        <references count="2">
          <reference field="0" count="1" selected="0">
            <x v="6"/>
          </reference>
          <reference field="2" count="1" defaultSubtotal="1">
            <x v="43"/>
          </reference>
        </references>
      </pivotArea>
    </format>
    <format dxfId="19376">
      <pivotArea dataOnly="0" labelOnly="1" fieldPosition="0">
        <references count="2">
          <reference field="0" count="1" selected="0">
            <x v="7"/>
          </reference>
          <reference field="2" count="1" defaultSubtotal="1">
            <x v="17"/>
          </reference>
        </references>
      </pivotArea>
    </format>
    <format dxfId="19375">
      <pivotArea dataOnly="0" labelOnly="1" fieldPosition="0">
        <references count="2">
          <reference field="0" count="1" selected="0">
            <x v="8"/>
          </reference>
          <reference field="2" count="1" defaultSubtotal="1">
            <x v="26"/>
          </reference>
        </references>
      </pivotArea>
    </format>
    <format dxfId="19374">
      <pivotArea dataOnly="0" labelOnly="1" fieldPosition="0">
        <references count="2">
          <reference field="0" count="1" selected="0">
            <x v="9"/>
          </reference>
          <reference field="2" count="1" defaultSubtotal="1">
            <x v="13"/>
          </reference>
        </references>
      </pivotArea>
    </format>
    <format dxfId="19373">
      <pivotArea dataOnly="0" labelOnly="1" fieldPosition="0">
        <references count="2">
          <reference field="0" count="1" selected="0">
            <x v="10"/>
          </reference>
          <reference field="2" count="1" defaultSubtotal="1">
            <x v="41"/>
          </reference>
        </references>
      </pivotArea>
    </format>
    <format dxfId="19372">
      <pivotArea dataOnly="0" labelOnly="1" fieldPosition="0">
        <references count="2">
          <reference field="0" count="1" selected="0">
            <x v="11"/>
          </reference>
          <reference field="2" count="1" defaultSubtotal="1">
            <x v="54"/>
          </reference>
        </references>
      </pivotArea>
    </format>
    <format dxfId="19371">
      <pivotArea dataOnly="0" labelOnly="1" fieldPosition="0">
        <references count="2">
          <reference field="0" count="1" selected="0">
            <x v="12"/>
          </reference>
          <reference field="2" count="1" defaultSubtotal="1">
            <x v="22"/>
          </reference>
        </references>
      </pivotArea>
    </format>
    <format dxfId="19370">
      <pivotArea dataOnly="0" labelOnly="1" fieldPosition="0">
        <references count="2">
          <reference field="0" count="1" selected="0">
            <x v="13"/>
          </reference>
          <reference field="2" count="1" defaultSubtotal="1">
            <x v="16"/>
          </reference>
        </references>
      </pivotArea>
    </format>
    <format dxfId="19369">
      <pivotArea dataOnly="0" labelOnly="1" fieldPosition="0">
        <references count="2">
          <reference field="0" count="1" selected="0">
            <x v="14"/>
          </reference>
          <reference field="2" count="1" defaultSubtotal="1">
            <x v="4"/>
          </reference>
        </references>
      </pivotArea>
    </format>
    <format dxfId="19368">
      <pivotArea dataOnly="0" labelOnly="1" fieldPosition="0">
        <references count="2">
          <reference field="0" count="1" selected="0">
            <x v="15"/>
          </reference>
          <reference field="2" count="1" defaultSubtotal="1">
            <x v="42"/>
          </reference>
        </references>
      </pivotArea>
    </format>
    <format dxfId="19367">
      <pivotArea dataOnly="0" labelOnly="1" fieldPosition="0">
        <references count="2">
          <reference field="0" count="1" selected="0">
            <x v="16"/>
          </reference>
          <reference field="2" count="1" defaultSubtotal="1">
            <x v="36"/>
          </reference>
        </references>
      </pivotArea>
    </format>
    <format dxfId="19366">
      <pivotArea dataOnly="0" labelOnly="1" fieldPosition="0">
        <references count="2">
          <reference field="0" count="1" selected="0">
            <x v="17"/>
          </reference>
          <reference field="2" count="1" defaultSubtotal="1">
            <x v="5"/>
          </reference>
        </references>
      </pivotArea>
    </format>
    <format dxfId="19365">
      <pivotArea dataOnly="0" labelOnly="1" fieldPosition="0">
        <references count="2">
          <reference field="0" count="1" selected="0">
            <x v="18"/>
          </reference>
          <reference field="2" count="1" defaultSubtotal="1">
            <x v="33"/>
          </reference>
        </references>
      </pivotArea>
    </format>
    <format dxfId="19364">
      <pivotArea dataOnly="0" labelOnly="1" fieldPosition="0">
        <references count="2">
          <reference field="0" count="1" selected="0">
            <x v="19"/>
          </reference>
          <reference field="2" count="1" defaultSubtotal="1">
            <x v="0"/>
          </reference>
        </references>
      </pivotArea>
    </format>
    <format dxfId="19363">
      <pivotArea dataOnly="0" labelOnly="1" fieldPosition="0">
        <references count="2">
          <reference field="0" count="1" selected="0">
            <x v="20"/>
          </reference>
          <reference field="2" count="1" defaultSubtotal="1">
            <x v="46"/>
          </reference>
        </references>
      </pivotArea>
    </format>
    <format dxfId="19362">
      <pivotArea dataOnly="0" labelOnly="1" fieldPosition="0">
        <references count="2">
          <reference field="0" count="1" selected="0">
            <x v="21"/>
          </reference>
          <reference field="2" count="1" defaultSubtotal="1">
            <x v="31"/>
          </reference>
        </references>
      </pivotArea>
    </format>
    <format dxfId="19361">
      <pivotArea dataOnly="0" labelOnly="1" fieldPosition="0">
        <references count="2">
          <reference field="0" count="1" selected="0">
            <x v="22"/>
          </reference>
          <reference field="2" count="1" defaultSubtotal="1">
            <x v="34"/>
          </reference>
        </references>
      </pivotArea>
    </format>
    <format dxfId="19360">
      <pivotArea dataOnly="0" labelOnly="1" fieldPosition="0">
        <references count="2">
          <reference field="0" count="1" selected="0">
            <x v="23"/>
          </reference>
          <reference field="2" count="1" defaultSubtotal="1">
            <x v="52"/>
          </reference>
        </references>
      </pivotArea>
    </format>
    <format dxfId="19359">
      <pivotArea dataOnly="0" labelOnly="1" fieldPosition="0">
        <references count="2">
          <reference field="0" count="1" selected="0">
            <x v="24"/>
          </reference>
          <reference field="2" count="1" defaultSubtotal="1">
            <x v="40"/>
          </reference>
        </references>
      </pivotArea>
    </format>
    <format dxfId="19358">
      <pivotArea dataOnly="0" labelOnly="1" fieldPosition="0">
        <references count="2">
          <reference field="0" count="1" selected="0">
            <x v="25"/>
          </reference>
          <reference field="2" count="1" defaultSubtotal="1">
            <x v="50"/>
          </reference>
        </references>
      </pivotArea>
    </format>
    <format dxfId="19357">
      <pivotArea dataOnly="0" labelOnly="1" fieldPosition="0">
        <references count="2">
          <reference field="0" count="1" selected="0">
            <x v="26"/>
          </reference>
          <reference field="2" count="1" defaultSubtotal="1">
            <x v="49"/>
          </reference>
        </references>
      </pivotArea>
    </format>
    <format dxfId="19356">
      <pivotArea dataOnly="0" labelOnly="1" fieldPosition="0">
        <references count="2">
          <reference field="0" count="1" selected="0">
            <x v="27"/>
          </reference>
          <reference field="2" count="1" defaultSubtotal="1">
            <x v="39"/>
          </reference>
        </references>
      </pivotArea>
    </format>
    <format dxfId="19355">
      <pivotArea dataOnly="0" labelOnly="1" fieldPosition="0">
        <references count="2">
          <reference field="0" count="1" selected="0">
            <x v="28"/>
          </reference>
          <reference field="2" count="1" defaultSubtotal="1">
            <x v="58"/>
          </reference>
        </references>
      </pivotArea>
    </format>
    <format dxfId="19354">
      <pivotArea dataOnly="0" labelOnly="1" fieldPosition="0">
        <references count="2">
          <reference field="0" count="1" selected="0">
            <x v="30"/>
          </reference>
          <reference field="2" count="1" defaultSubtotal="1">
            <x v="65"/>
          </reference>
        </references>
      </pivotArea>
    </format>
    <format dxfId="19353">
      <pivotArea dataOnly="0" labelOnly="1" fieldPosition="0">
        <references count="2">
          <reference field="0" count="1" selected="0">
            <x v="31"/>
          </reference>
          <reference field="2" count="1" defaultSubtotal="1">
            <x v="35"/>
          </reference>
        </references>
      </pivotArea>
    </format>
    <format dxfId="19352">
      <pivotArea dataOnly="0" labelOnly="1" fieldPosition="0">
        <references count="2">
          <reference field="0" count="1" selected="0">
            <x v="32"/>
          </reference>
          <reference field="2" count="1" defaultSubtotal="1">
            <x v="10"/>
          </reference>
        </references>
      </pivotArea>
    </format>
    <format dxfId="19351">
      <pivotArea dataOnly="0" labelOnly="1" fieldPosition="0">
        <references count="2">
          <reference field="0" count="1" selected="0">
            <x v="33"/>
          </reference>
          <reference field="2" count="1" defaultSubtotal="1">
            <x v="38"/>
          </reference>
        </references>
      </pivotArea>
    </format>
    <format dxfId="19350">
      <pivotArea dataOnly="0" labelOnly="1" fieldPosition="0">
        <references count="2">
          <reference field="0" count="1" selected="0">
            <x v="34"/>
          </reference>
          <reference field="2" count="1" defaultSubtotal="1">
            <x v="18"/>
          </reference>
        </references>
      </pivotArea>
    </format>
    <format dxfId="19349">
      <pivotArea dataOnly="0" labelOnly="1" fieldPosition="0">
        <references count="2">
          <reference field="0" count="1" selected="0">
            <x v="35"/>
          </reference>
          <reference field="2" count="1" defaultSubtotal="1">
            <x v="57"/>
          </reference>
        </references>
      </pivotArea>
    </format>
    <format dxfId="19348">
      <pivotArea dataOnly="0" labelOnly="1" fieldPosition="0">
        <references count="2">
          <reference field="0" count="1" selected="0">
            <x v="36"/>
          </reference>
          <reference field="2" count="1" defaultSubtotal="1">
            <x v="55"/>
          </reference>
        </references>
      </pivotArea>
    </format>
    <format dxfId="19347">
      <pivotArea dataOnly="0" labelOnly="1" fieldPosition="0">
        <references count="2">
          <reference field="0" count="1" selected="0">
            <x v="37"/>
          </reference>
          <reference field="2" count="1" defaultSubtotal="1">
            <x v="61"/>
          </reference>
        </references>
      </pivotArea>
    </format>
    <format dxfId="19346">
      <pivotArea dataOnly="0" labelOnly="1" fieldPosition="0">
        <references count="2">
          <reference field="0" count="1" selected="0">
            <x v="38"/>
          </reference>
          <reference field="2" count="1" defaultSubtotal="1">
            <x v="19"/>
          </reference>
        </references>
      </pivotArea>
    </format>
    <format dxfId="19345">
      <pivotArea dataOnly="0" labelOnly="1" fieldPosition="0">
        <references count="2">
          <reference field="0" count="1" selected="0">
            <x v="39"/>
          </reference>
          <reference field="2" count="1" defaultSubtotal="1">
            <x v="3"/>
          </reference>
        </references>
      </pivotArea>
    </format>
    <format dxfId="19344">
      <pivotArea dataOnly="0" labelOnly="1" fieldPosition="0">
        <references count="2">
          <reference field="0" count="1" selected="0">
            <x v="40"/>
          </reference>
          <reference field="2" count="1" defaultSubtotal="1">
            <x v="62"/>
          </reference>
        </references>
      </pivotArea>
    </format>
    <format dxfId="19343">
      <pivotArea dataOnly="0" labelOnly="1" fieldPosition="0">
        <references count="2">
          <reference field="0" count="1" selected="0">
            <x v="41"/>
          </reference>
          <reference field="2" count="1" defaultSubtotal="1">
            <x v="51"/>
          </reference>
        </references>
      </pivotArea>
    </format>
    <format dxfId="19342">
      <pivotArea dataOnly="0" labelOnly="1" fieldPosition="0">
        <references count="2">
          <reference field="0" count="1" selected="0">
            <x v="42"/>
          </reference>
          <reference field="2" count="1" defaultSubtotal="1">
            <x v="28"/>
          </reference>
        </references>
      </pivotArea>
    </format>
    <format dxfId="19341">
      <pivotArea dataOnly="0" labelOnly="1" fieldPosition="0">
        <references count="2">
          <reference field="0" count="1" selected="0">
            <x v="43"/>
          </reference>
          <reference field="2" count="1" defaultSubtotal="1">
            <x v="53"/>
          </reference>
        </references>
      </pivotArea>
    </format>
    <format dxfId="19340">
      <pivotArea dataOnly="0" labelOnly="1" fieldPosition="0">
        <references count="2">
          <reference field="0" count="1" selected="0">
            <x v="44"/>
          </reference>
          <reference field="2" count="1" defaultSubtotal="1">
            <x v="7"/>
          </reference>
        </references>
      </pivotArea>
    </format>
    <format dxfId="19339">
      <pivotArea dataOnly="0" labelOnly="1" fieldPosition="0">
        <references count="2">
          <reference field="0" count="1" selected="0">
            <x v="45"/>
          </reference>
          <reference field="2" count="1" defaultSubtotal="1">
            <x v="29"/>
          </reference>
        </references>
      </pivotArea>
    </format>
    <format dxfId="19338">
      <pivotArea dataOnly="0" labelOnly="1" fieldPosition="0">
        <references count="2">
          <reference field="0" count="1" selected="0">
            <x v="46"/>
          </reference>
          <reference field="2" count="1" defaultSubtotal="1">
            <x v="25"/>
          </reference>
        </references>
      </pivotArea>
    </format>
    <format dxfId="19337">
      <pivotArea dataOnly="0" labelOnly="1" fieldPosition="0">
        <references count="2">
          <reference field="0" count="1" selected="0">
            <x v="47"/>
          </reference>
          <reference field="2" count="1" defaultSubtotal="1">
            <x v="24"/>
          </reference>
        </references>
      </pivotArea>
    </format>
    <format dxfId="19336">
      <pivotArea dataOnly="0" labelOnly="1" fieldPosition="0">
        <references count="2">
          <reference field="0" count="1" selected="0">
            <x v="48"/>
          </reference>
          <reference field="2" count="1" defaultSubtotal="1">
            <x v="12"/>
          </reference>
        </references>
      </pivotArea>
    </format>
    <format dxfId="19335">
      <pivotArea dataOnly="0" labelOnly="1" fieldPosition="0">
        <references count="2">
          <reference field="0" count="1" selected="0">
            <x v="49"/>
          </reference>
          <reference field="2" count="1" defaultSubtotal="1">
            <x v="37"/>
          </reference>
        </references>
      </pivotArea>
    </format>
    <format dxfId="19334">
      <pivotArea dataOnly="0" labelOnly="1" fieldPosition="0">
        <references count="2">
          <reference field="0" count="1" selected="0">
            <x v="50"/>
          </reference>
          <reference field="2" count="1" defaultSubtotal="1">
            <x v="32"/>
          </reference>
        </references>
      </pivotArea>
    </format>
    <format dxfId="19333">
      <pivotArea dataOnly="0" labelOnly="1" fieldPosition="0">
        <references count="2">
          <reference field="0" count="1" selected="0">
            <x v="51"/>
          </reference>
          <reference field="2" count="1" defaultSubtotal="1">
            <x v="6"/>
          </reference>
        </references>
      </pivotArea>
    </format>
    <format dxfId="19332">
      <pivotArea dataOnly="0" labelOnly="1" fieldPosition="0">
        <references count="2">
          <reference field="0" count="1" selected="0">
            <x v="52"/>
          </reference>
          <reference field="2" count="1" defaultSubtotal="1">
            <x v="44"/>
          </reference>
        </references>
      </pivotArea>
    </format>
    <format dxfId="19331">
      <pivotArea dataOnly="0" labelOnly="1" fieldPosition="0">
        <references count="2">
          <reference field="0" count="1" selected="0">
            <x v="53"/>
          </reference>
          <reference field="2" count="1" defaultSubtotal="1">
            <x v="23"/>
          </reference>
        </references>
      </pivotArea>
    </format>
    <format dxfId="19330">
      <pivotArea dataOnly="0" labelOnly="1" fieldPosition="0">
        <references count="2">
          <reference field="0" count="1" selected="0">
            <x v="54"/>
          </reference>
          <reference field="2" count="1" defaultSubtotal="1">
            <x v="14"/>
          </reference>
        </references>
      </pivotArea>
    </format>
    <format dxfId="19329">
      <pivotArea dataOnly="0" labelOnly="1" fieldPosition="0">
        <references count="2">
          <reference field="0" count="1" selected="0">
            <x v="55"/>
          </reference>
          <reference field="2" count="1" defaultSubtotal="1">
            <x v="63"/>
          </reference>
        </references>
      </pivotArea>
    </format>
    <format dxfId="19328">
      <pivotArea dataOnly="0" labelOnly="1" fieldPosition="0">
        <references count="2">
          <reference field="0" count="1" selected="0">
            <x v="56"/>
          </reference>
          <reference field="2" count="1" defaultSubtotal="1">
            <x v="64"/>
          </reference>
        </references>
      </pivotArea>
    </format>
    <format dxfId="19327">
      <pivotArea dataOnly="0" labelOnly="1" fieldPosition="0">
        <references count="2">
          <reference field="0" count="1" selected="0">
            <x v="57"/>
          </reference>
          <reference field="2" count="1" defaultSubtotal="1">
            <x v="48"/>
          </reference>
        </references>
      </pivotArea>
    </format>
    <format dxfId="19326">
      <pivotArea dataOnly="0" labelOnly="1" fieldPosition="0">
        <references count="2">
          <reference field="0" count="1" selected="0">
            <x v="58"/>
          </reference>
          <reference field="2" count="1" defaultSubtotal="1">
            <x v="15"/>
          </reference>
        </references>
      </pivotArea>
    </format>
    <format dxfId="19325">
      <pivotArea dataOnly="0" labelOnly="1" fieldPosition="0">
        <references count="2">
          <reference field="0" count="1" selected="0">
            <x v="59"/>
          </reference>
          <reference field="2" count="1" defaultSubtotal="1">
            <x v="30"/>
          </reference>
        </references>
      </pivotArea>
    </format>
    <format dxfId="19324">
      <pivotArea dataOnly="0" labelOnly="1" fieldPosition="0">
        <references count="2">
          <reference field="0" count="1" selected="0">
            <x v="60"/>
          </reference>
          <reference field="2" count="1" defaultSubtotal="1">
            <x v="27"/>
          </reference>
        </references>
      </pivotArea>
    </format>
    <format dxfId="19323">
      <pivotArea dataOnly="0" labelOnly="1" fieldPosition="0">
        <references count="2">
          <reference field="0" count="1" selected="0">
            <x v="61"/>
          </reference>
          <reference field="2" count="1" defaultSubtotal="1">
            <x v="1"/>
          </reference>
        </references>
      </pivotArea>
    </format>
    <format dxfId="19322">
      <pivotArea dataOnly="0" labelOnly="1" fieldPosition="0">
        <references count="2">
          <reference field="0" count="1" selected="0">
            <x v="62"/>
          </reference>
          <reference field="2" count="1" defaultSubtotal="1">
            <x v="59"/>
          </reference>
        </references>
      </pivotArea>
    </format>
    <format dxfId="19321">
      <pivotArea dataOnly="0" labelOnly="1" fieldPosition="0">
        <references count="2">
          <reference field="0" count="1" selected="0">
            <x v="63"/>
          </reference>
          <reference field="2" count="1" defaultSubtotal="1">
            <x v="21"/>
          </reference>
        </references>
      </pivotArea>
    </format>
    <format dxfId="19320">
      <pivotArea dataOnly="0" labelOnly="1" fieldPosition="0">
        <references count="2">
          <reference field="0" count="1" selected="0">
            <x v="65"/>
          </reference>
          <reference field="2" count="1" defaultSubtotal="1">
            <x v="11"/>
          </reference>
        </references>
      </pivotArea>
    </format>
    <format dxfId="19319">
      <pivotArea dataOnly="0" labelOnly="1" fieldPosition="0">
        <references count="2">
          <reference field="0" count="1" selected="0">
            <x v="67"/>
          </reference>
          <reference field="2" count="1" defaultSubtotal="1">
            <x v="56"/>
          </reference>
        </references>
      </pivotArea>
    </format>
    <format dxfId="19318">
      <pivotArea dataOnly="0" labelOnly="1" fieldPosition="0">
        <references count="2">
          <reference field="0" count="1" selected="0">
            <x v="29"/>
          </reference>
          <reference field="2" count="1" defaultSubtotal="1">
            <x v="66"/>
          </reference>
        </references>
      </pivotArea>
    </format>
    <format dxfId="1931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931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9315">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9314">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9313">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9312">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9311">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9310">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9309">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9308">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9307">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9306">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9305">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9304">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9303">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9302">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9301">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9300">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9299">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9298">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9297">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9296">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9295">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9294">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9293">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9292">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9291">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9290">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9289">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9288">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9287">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9286">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9285">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9284">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9283">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9282">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9281">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9280">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9279">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9278">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9277">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9276">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9275">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9274">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9273">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9272">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9271">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9270">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9269">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9268">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9267">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9266">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9265">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9264">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9263">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9262">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9261">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9260">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9259">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9258">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9257">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9256">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9255">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9254">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9253">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9252">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9251">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9250">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9249">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9248">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9247">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9246">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9245">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9244">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9243">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9242">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9241">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9240">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9239">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9238">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9237">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9236">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9235">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9234">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9233">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9232">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9231">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9230">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9229">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9228">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9227">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9226">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9225">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9224">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9223">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9222">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9221">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9220">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9219">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9218">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9217">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9216">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9215">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9214">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9213">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9212">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9211">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9210">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9209">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9208">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9207">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9206">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9205">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9204">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9203">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9202">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9201">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9200">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919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919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919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919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919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919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919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919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919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919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918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918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918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918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918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918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918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918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918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9180">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9179">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9178">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9177">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9176">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9175">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9174">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9173">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9172">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9171">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9170">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9169">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9168">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9167">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9166">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9165">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9164">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9163">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9162">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9161">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9160">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9159">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9158">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9157">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9156">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9155">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9154">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9153">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9152">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9151">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9150">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9149">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9148">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9147">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9146">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9145">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9144">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9143">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9142">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9141">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9140">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9139">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9138">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9137">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9136">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9135">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9134">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9133">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9132">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9131">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9130">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9129">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9128">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9127">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9126">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9125">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9124">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9123">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9122">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9121">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9120">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9119">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9118">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9117">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9116">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9115">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9114">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9113">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9112">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9111">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9110">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9109">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9108">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9107">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9106">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9105">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9104">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9103">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9102">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9101">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9100">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9099">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9098">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9097">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9096">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9095">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9094">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9093">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9092">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9091">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9090">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9089">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9088">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9087">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9086">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9085">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9084">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9083">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9082">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9081">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9080">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9079">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9078">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9077">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9076">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9075">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9074">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9073">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9072">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9071">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9070">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9069">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9068">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9067">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9066">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9065">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9064">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9063">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906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906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906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9059">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9058">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905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905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905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905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905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905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905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905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904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9048">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9047">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9046">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9045">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9044">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9043">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9042">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9041">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9040">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903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903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903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903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903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903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903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903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903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9030">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9029">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9028">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9027">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9026">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9025">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9024">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9023">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9022">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9021">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9020">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9019">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9018">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9017">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9016">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9015">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9014">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9013">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9012">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9011">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9010">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9009">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9008">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9007">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9006">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9005">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9004">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9003">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9002">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9001">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9000">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8999">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8998">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8997">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8996">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8995">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8994">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8993">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8992">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8991">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8990">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8989">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8988">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8987">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8986">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8985">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8984">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8983">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8982">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8981">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8980">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8979">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8978">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8977">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8976">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8975">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8974">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8973">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8972">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8971">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8970">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8969">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8968">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8967">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8966">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8965">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8964">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8963">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8962">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8961">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8960">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8959">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8958">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8957">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8956">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8955">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8954">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8953">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8952">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8951">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8950">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8949">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8948">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8947">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8946">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8945">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8944">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8943">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8942">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8941">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8940">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8939">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8938">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8937">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8936">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8935">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8934">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8933">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8932">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8931">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8930">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8929">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8928">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8927">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8926">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8925">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892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892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892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892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892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891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891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891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891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8915">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8914">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8913">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8912">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8911">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891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890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890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890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890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890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890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890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890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890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890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889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889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889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889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8895">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8894">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8893">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8892">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8891">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8890">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8889">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8888">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8887">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8886">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8885">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8884">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8883">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8882">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8881">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8880">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8879">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8878">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8877">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8876">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8875">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8874">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8873">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8872">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8871">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8870">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8869">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8868">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8867">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8866">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8865">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8864">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8863">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8862">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8861">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8860">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8859">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8858">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8857">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8856">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8855">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8854">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8853">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8852">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8851">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8850">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8849">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8848">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8847">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8846">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8845">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8844">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8843">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884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884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884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883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883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8837">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8836">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8835">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8834">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8833">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8832">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8831">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8830">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8829">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8828">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8827">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8826">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8825">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8824">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8823">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8822">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8821">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8820">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8819">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8818">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8817">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8816">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8815">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8814">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8813">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8812">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8811">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8810">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8809">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8808">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8807">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8806">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8805">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8804">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8803">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8802">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8801">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8800">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8799">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8798">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8797">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8796">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8795">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8794">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8793">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8792">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8791">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8790">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8789">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8788">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8787">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8786">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8785">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8784">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8783">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8782">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8781">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8780">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8779">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8778">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8777">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8776">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8775">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8774">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8773">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8772">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8771">
      <pivotArea dataOnly="0" labelOnly="1" outline="0" fieldPosition="0">
        <references count="1">
          <reference field="4294967294" count="3">
            <x v="0"/>
            <x v="1"/>
            <x v="2"/>
          </reference>
        </references>
      </pivotArea>
    </format>
    <format dxfId="18770">
      <pivotArea outline="0" collapsedLevelsAreSubtotals="1" fieldPosition="0"/>
    </format>
    <format dxfId="18769">
      <pivotArea field="4" type="button" dataOnly="0" labelOnly="1" outline="0" axis="axisRow" fieldPosition="4"/>
    </format>
    <format dxfId="18768">
      <pivotArea dataOnly="0" labelOnly="1" grandRow="1" outline="0" fieldPosition="0"/>
    </format>
    <format dxfId="18767">
      <pivotArea dataOnly="0" labelOnly="1" fieldPosition="0">
        <references count="2">
          <reference field="0" count="1" selected="0">
            <x v="0"/>
          </reference>
          <reference field="2" count="1" defaultSubtotal="1">
            <x v="9"/>
          </reference>
        </references>
      </pivotArea>
    </format>
    <format dxfId="18766">
      <pivotArea dataOnly="0" labelOnly="1" fieldPosition="0">
        <references count="2">
          <reference field="0" count="1" selected="0">
            <x v="2"/>
          </reference>
          <reference field="2" count="1" defaultSubtotal="1">
            <x v="8"/>
          </reference>
        </references>
      </pivotArea>
    </format>
    <format dxfId="18765">
      <pivotArea dataOnly="0" labelOnly="1" fieldPosition="0">
        <references count="2">
          <reference field="0" count="1" selected="0">
            <x v="3"/>
          </reference>
          <reference field="2" count="1" defaultSubtotal="1">
            <x v="20"/>
          </reference>
        </references>
      </pivotArea>
    </format>
    <format dxfId="18764">
      <pivotArea dataOnly="0" labelOnly="1" fieldPosition="0">
        <references count="2">
          <reference field="0" count="1" selected="0">
            <x v="4"/>
          </reference>
          <reference field="2" count="1" defaultSubtotal="1">
            <x v="47"/>
          </reference>
        </references>
      </pivotArea>
    </format>
    <format dxfId="18763">
      <pivotArea dataOnly="0" labelOnly="1" fieldPosition="0">
        <references count="2">
          <reference field="0" count="1" selected="0">
            <x v="5"/>
          </reference>
          <reference field="2" count="1" defaultSubtotal="1">
            <x v="2"/>
          </reference>
        </references>
      </pivotArea>
    </format>
    <format dxfId="18762">
      <pivotArea dataOnly="0" labelOnly="1" fieldPosition="0">
        <references count="2">
          <reference field="0" count="1" selected="0">
            <x v="6"/>
          </reference>
          <reference field="2" count="1" defaultSubtotal="1">
            <x v="43"/>
          </reference>
        </references>
      </pivotArea>
    </format>
    <format dxfId="18761">
      <pivotArea dataOnly="0" labelOnly="1" fieldPosition="0">
        <references count="2">
          <reference field="0" count="1" selected="0">
            <x v="7"/>
          </reference>
          <reference field="2" count="1" defaultSubtotal="1">
            <x v="17"/>
          </reference>
        </references>
      </pivotArea>
    </format>
    <format dxfId="18760">
      <pivotArea dataOnly="0" labelOnly="1" fieldPosition="0">
        <references count="2">
          <reference field="0" count="1" selected="0">
            <x v="8"/>
          </reference>
          <reference field="2" count="1" defaultSubtotal="1">
            <x v="26"/>
          </reference>
        </references>
      </pivotArea>
    </format>
    <format dxfId="18759">
      <pivotArea dataOnly="0" labelOnly="1" fieldPosition="0">
        <references count="2">
          <reference field="0" count="1" selected="0">
            <x v="9"/>
          </reference>
          <reference field="2" count="1" defaultSubtotal="1">
            <x v="13"/>
          </reference>
        </references>
      </pivotArea>
    </format>
    <format dxfId="18758">
      <pivotArea dataOnly="0" labelOnly="1" fieldPosition="0">
        <references count="2">
          <reference field="0" count="1" selected="0">
            <x v="10"/>
          </reference>
          <reference field="2" count="1" defaultSubtotal="1">
            <x v="41"/>
          </reference>
        </references>
      </pivotArea>
    </format>
    <format dxfId="18757">
      <pivotArea dataOnly="0" labelOnly="1" fieldPosition="0">
        <references count="2">
          <reference field="0" count="1" selected="0">
            <x v="11"/>
          </reference>
          <reference field="2" count="1" defaultSubtotal="1">
            <x v="54"/>
          </reference>
        </references>
      </pivotArea>
    </format>
    <format dxfId="18756">
      <pivotArea dataOnly="0" labelOnly="1" fieldPosition="0">
        <references count="2">
          <reference field="0" count="1" selected="0">
            <x v="12"/>
          </reference>
          <reference field="2" count="1" defaultSubtotal="1">
            <x v="22"/>
          </reference>
        </references>
      </pivotArea>
    </format>
    <format dxfId="18755">
      <pivotArea dataOnly="0" labelOnly="1" fieldPosition="0">
        <references count="2">
          <reference field="0" count="1" selected="0">
            <x v="13"/>
          </reference>
          <reference field="2" count="1" defaultSubtotal="1">
            <x v="16"/>
          </reference>
        </references>
      </pivotArea>
    </format>
    <format dxfId="18754">
      <pivotArea dataOnly="0" labelOnly="1" fieldPosition="0">
        <references count="2">
          <reference field="0" count="1" selected="0">
            <x v="14"/>
          </reference>
          <reference field="2" count="1" defaultSubtotal="1">
            <x v="4"/>
          </reference>
        </references>
      </pivotArea>
    </format>
    <format dxfId="18753">
      <pivotArea dataOnly="0" labelOnly="1" fieldPosition="0">
        <references count="2">
          <reference field="0" count="1" selected="0">
            <x v="15"/>
          </reference>
          <reference field="2" count="1" defaultSubtotal="1">
            <x v="42"/>
          </reference>
        </references>
      </pivotArea>
    </format>
    <format dxfId="18752">
      <pivotArea dataOnly="0" labelOnly="1" fieldPosition="0">
        <references count="2">
          <reference field="0" count="1" selected="0">
            <x v="16"/>
          </reference>
          <reference field="2" count="1" defaultSubtotal="1">
            <x v="36"/>
          </reference>
        </references>
      </pivotArea>
    </format>
    <format dxfId="18751">
      <pivotArea dataOnly="0" labelOnly="1" fieldPosition="0">
        <references count="2">
          <reference field="0" count="1" selected="0">
            <x v="17"/>
          </reference>
          <reference field="2" count="1" defaultSubtotal="1">
            <x v="5"/>
          </reference>
        </references>
      </pivotArea>
    </format>
    <format dxfId="18750">
      <pivotArea dataOnly="0" labelOnly="1" fieldPosition="0">
        <references count="2">
          <reference field="0" count="1" selected="0">
            <x v="18"/>
          </reference>
          <reference field="2" count="1" defaultSubtotal="1">
            <x v="33"/>
          </reference>
        </references>
      </pivotArea>
    </format>
    <format dxfId="18749">
      <pivotArea dataOnly="0" labelOnly="1" fieldPosition="0">
        <references count="2">
          <reference field="0" count="1" selected="0">
            <x v="19"/>
          </reference>
          <reference field="2" count="1" defaultSubtotal="1">
            <x v="0"/>
          </reference>
        </references>
      </pivotArea>
    </format>
    <format dxfId="18748">
      <pivotArea dataOnly="0" labelOnly="1" fieldPosition="0">
        <references count="2">
          <reference field="0" count="1" selected="0">
            <x v="20"/>
          </reference>
          <reference field="2" count="1" defaultSubtotal="1">
            <x v="46"/>
          </reference>
        </references>
      </pivotArea>
    </format>
    <format dxfId="18747">
      <pivotArea dataOnly="0" labelOnly="1" fieldPosition="0">
        <references count="2">
          <reference field="0" count="1" selected="0">
            <x v="21"/>
          </reference>
          <reference field="2" count="1" defaultSubtotal="1">
            <x v="31"/>
          </reference>
        </references>
      </pivotArea>
    </format>
    <format dxfId="18746">
      <pivotArea dataOnly="0" labelOnly="1" fieldPosition="0">
        <references count="2">
          <reference field="0" count="1" selected="0">
            <x v="22"/>
          </reference>
          <reference field="2" count="1" defaultSubtotal="1">
            <x v="34"/>
          </reference>
        </references>
      </pivotArea>
    </format>
    <format dxfId="18745">
      <pivotArea dataOnly="0" labelOnly="1" fieldPosition="0">
        <references count="2">
          <reference field="0" count="1" selected="0">
            <x v="23"/>
          </reference>
          <reference field="2" count="1" defaultSubtotal="1">
            <x v="52"/>
          </reference>
        </references>
      </pivotArea>
    </format>
    <format dxfId="18744">
      <pivotArea dataOnly="0" labelOnly="1" fieldPosition="0">
        <references count="2">
          <reference field="0" count="1" selected="0">
            <x v="24"/>
          </reference>
          <reference field="2" count="1" defaultSubtotal="1">
            <x v="40"/>
          </reference>
        </references>
      </pivotArea>
    </format>
    <format dxfId="18743">
      <pivotArea dataOnly="0" labelOnly="1" fieldPosition="0">
        <references count="2">
          <reference field="0" count="1" selected="0">
            <x v="25"/>
          </reference>
          <reference field="2" count="1" defaultSubtotal="1">
            <x v="50"/>
          </reference>
        </references>
      </pivotArea>
    </format>
    <format dxfId="18742">
      <pivotArea dataOnly="0" labelOnly="1" fieldPosition="0">
        <references count="2">
          <reference field="0" count="1" selected="0">
            <x v="26"/>
          </reference>
          <reference field="2" count="1" defaultSubtotal="1">
            <x v="49"/>
          </reference>
        </references>
      </pivotArea>
    </format>
    <format dxfId="18741">
      <pivotArea dataOnly="0" labelOnly="1" fieldPosition="0">
        <references count="2">
          <reference field="0" count="1" selected="0">
            <x v="27"/>
          </reference>
          <reference field="2" count="1" defaultSubtotal="1">
            <x v="39"/>
          </reference>
        </references>
      </pivotArea>
    </format>
    <format dxfId="18740">
      <pivotArea dataOnly="0" labelOnly="1" fieldPosition="0">
        <references count="2">
          <reference field="0" count="1" selected="0">
            <x v="28"/>
          </reference>
          <reference field="2" count="1" defaultSubtotal="1">
            <x v="58"/>
          </reference>
        </references>
      </pivotArea>
    </format>
    <format dxfId="18739">
      <pivotArea dataOnly="0" labelOnly="1" fieldPosition="0">
        <references count="2">
          <reference field="0" count="1" selected="0">
            <x v="30"/>
          </reference>
          <reference field="2" count="1" defaultSubtotal="1">
            <x v="65"/>
          </reference>
        </references>
      </pivotArea>
    </format>
    <format dxfId="18738">
      <pivotArea dataOnly="0" labelOnly="1" fieldPosition="0">
        <references count="2">
          <reference field="0" count="1" selected="0">
            <x v="31"/>
          </reference>
          <reference field="2" count="1" defaultSubtotal="1">
            <x v="35"/>
          </reference>
        </references>
      </pivotArea>
    </format>
    <format dxfId="18737">
      <pivotArea dataOnly="0" labelOnly="1" fieldPosition="0">
        <references count="2">
          <reference field="0" count="1" selected="0">
            <x v="32"/>
          </reference>
          <reference field="2" count="1" defaultSubtotal="1">
            <x v="10"/>
          </reference>
        </references>
      </pivotArea>
    </format>
    <format dxfId="18736">
      <pivotArea dataOnly="0" labelOnly="1" fieldPosition="0">
        <references count="2">
          <reference field="0" count="1" selected="0">
            <x v="33"/>
          </reference>
          <reference field="2" count="1" defaultSubtotal="1">
            <x v="38"/>
          </reference>
        </references>
      </pivotArea>
    </format>
    <format dxfId="18735">
      <pivotArea dataOnly="0" labelOnly="1" fieldPosition="0">
        <references count="2">
          <reference field="0" count="1" selected="0">
            <x v="34"/>
          </reference>
          <reference field="2" count="1" defaultSubtotal="1">
            <x v="18"/>
          </reference>
        </references>
      </pivotArea>
    </format>
    <format dxfId="18734">
      <pivotArea dataOnly="0" labelOnly="1" fieldPosition="0">
        <references count="2">
          <reference field="0" count="1" selected="0">
            <x v="35"/>
          </reference>
          <reference field="2" count="1" defaultSubtotal="1">
            <x v="57"/>
          </reference>
        </references>
      </pivotArea>
    </format>
    <format dxfId="18733">
      <pivotArea dataOnly="0" labelOnly="1" fieldPosition="0">
        <references count="2">
          <reference field="0" count="1" selected="0">
            <x v="36"/>
          </reference>
          <reference field="2" count="1" defaultSubtotal="1">
            <x v="55"/>
          </reference>
        </references>
      </pivotArea>
    </format>
    <format dxfId="18732">
      <pivotArea dataOnly="0" labelOnly="1" fieldPosition="0">
        <references count="2">
          <reference field="0" count="1" selected="0">
            <x v="37"/>
          </reference>
          <reference field="2" count="1" defaultSubtotal="1">
            <x v="61"/>
          </reference>
        </references>
      </pivotArea>
    </format>
    <format dxfId="18731">
      <pivotArea dataOnly="0" labelOnly="1" fieldPosition="0">
        <references count="2">
          <reference field="0" count="1" selected="0">
            <x v="38"/>
          </reference>
          <reference field="2" count="1" defaultSubtotal="1">
            <x v="19"/>
          </reference>
        </references>
      </pivotArea>
    </format>
    <format dxfId="18730">
      <pivotArea dataOnly="0" labelOnly="1" fieldPosition="0">
        <references count="2">
          <reference field="0" count="1" selected="0">
            <x v="39"/>
          </reference>
          <reference field="2" count="1" defaultSubtotal="1">
            <x v="3"/>
          </reference>
        </references>
      </pivotArea>
    </format>
    <format dxfId="18729">
      <pivotArea dataOnly="0" labelOnly="1" fieldPosition="0">
        <references count="2">
          <reference field="0" count="1" selected="0">
            <x v="40"/>
          </reference>
          <reference field="2" count="1" defaultSubtotal="1">
            <x v="62"/>
          </reference>
        </references>
      </pivotArea>
    </format>
    <format dxfId="18728">
      <pivotArea dataOnly="0" labelOnly="1" fieldPosition="0">
        <references count="2">
          <reference field="0" count="1" selected="0">
            <x v="41"/>
          </reference>
          <reference field="2" count="1" defaultSubtotal="1">
            <x v="51"/>
          </reference>
        </references>
      </pivotArea>
    </format>
    <format dxfId="18727">
      <pivotArea dataOnly="0" labelOnly="1" fieldPosition="0">
        <references count="2">
          <reference field="0" count="1" selected="0">
            <x v="42"/>
          </reference>
          <reference field="2" count="1" defaultSubtotal="1">
            <x v="28"/>
          </reference>
        </references>
      </pivotArea>
    </format>
    <format dxfId="18726">
      <pivotArea dataOnly="0" labelOnly="1" fieldPosition="0">
        <references count="2">
          <reference field="0" count="1" selected="0">
            <x v="43"/>
          </reference>
          <reference field="2" count="1" defaultSubtotal="1">
            <x v="53"/>
          </reference>
        </references>
      </pivotArea>
    </format>
    <format dxfId="18725">
      <pivotArea dataOnly="0" labelOnly="1" fieldPosition="0">
        <references count="2">
          <reference field="0" count="1" selected="0">
            <x v="44"/>
          </reference>
          <reference field="2" count="1" defaultSubtotal="1">
            <x v="7"/>
          </reference>
        </references>
      </pivotArea>
    </format>
    <format dxfId="18724">
      <pivotArea dataOnly="0" labelOnly="1" fieldPosition="0">
        <references count="2">
          <reference field="0" count="1" selected="0">
            <x v="45"/>
          </reference>
          <reference field="2" count="1" defaultSubtotal="1">
            <x v="29"/>
          </reference>
        </references>
      </pivotArea>
    </format>
    <format dxfId="18723">
      <pivotArea dataOnly="0" labelOnly="1" fieldPosition="0">
        <references count="2">
          <reference field="0" count="1" selected="0">
            <x v="46"/>
          </reference>
          <reference field="2" count="1" defaultSubtotal="1">
            <x v="25"/>
          </reference>
        </references>
      </pivotArea>
    </format>
    <format dxfId="18722">
      <pivotArea dataOnly="0" labelOnly="1" fieldPosition="0">
        <references count="2">
          <reference field="0" count="1" selected="0">
            <x v="47"/>
          </reference>
          <reference field="2" count="1" defaultSubtotal="1">
            <x v="24"/>
          </reference>
        </references>
      </pivotArea>
    </format>
    <format dxfId="18721">
      <pivotArea dataOnly="0" labelOnly="1" fieldPosition="0">
        <references count="2">
          <reference field="0" count="1" selected="0">
            <x v="48"/>
          </reference>
          <reference field="2" count="1" defaultSubtotal="1">
            <x v="12"/>
          </reference>
        </references>
      </pivotArea>
    </format>
    <format dxfId="18720">
      <pivotArea dataOnly="0" labelOnly="1" fieldPosition="0">
        <references count="2">
          <reference field="0" count="1" selected="0">
            <x v="49"/>
          </reference>
          <reference field="2" count="1" defaultSubtotal="1">
            <x v="37"/>
          </reference>
        </references>
      </pivotArea>
    </format>
    <format dxfId="18719">
      <pivotArea dataOnly="0" labelOnly="1" fieldPosition="0">
        <references count="2">
          <reference field="0" count="1" selected="0">
            <x v="50"/>
          </reference>
          <reference field="2" count="1" defaultSubtotal="1">
            <x v="32"/>
          </reference>
        </references>
      </pivotArea>
    </format>
    <format dxfId="18718">
      <pivotArea dataOnly="0" labelOnly="1" fieldPosition="0">
        <references count="2">
          <reference field="0" count="1" selected="0">
            <x v="51"/>
          </reference>
          <reference field="2" count="1" defaultSubtotal="1">
            <x v="6"/>
          </reference>
        </references>
      </pivotArea>
    </format>
    <format dxfId="18717">
      <pivotArea dataOnly="0" labelOnly="1" fieldPosition="0">
        <references count="2">
          <reference field="0" count="1" selected="0">
            <x v="52"/>
          </reference>
          <reference field="2" count="1" defaultSubtotal="1">
            <x v="44"/>
          </reference>
        </references>
      </pivotArea>
    </format>
    <format dxfId="18716">
      <pivotArea dataOnly="0" labelOnly="1" fieldPosition="0">
        <references count="2">
          <reference field="0" count="1" selected="0">
            <x v="53"/>
          </reference>
          <reference field="2" count="1" defaultSubtotal="1">
            <x v="23"/>
          </reference>
        </references>
      </pivotArea>
    </format>
    <format dxfId="18715">
      <pivotArea dataOnly="0" labelOnly="1" fieldPosition="0">
        <references count="2">
          <reference field="0" count="1" selected="0">
            <x v="54"/>
          </reference>
          <reference field="2" count="1" defaultSubtotal="1">
            <x v="14"/>
          </reference>
        </references>
      </pivotArea>
    </format>
    <format dxfId="18714">
      <pivotArea dataOnly="0" labelOnly="1" fieldPosition="0">
        <references count="2">
          <reference field="0" count="1" selected="0">
            <x v="55"/>
          </reference>
          <reference field="2" count="1" defaultSubtotal="1">
            <x v="63"/>
          </reference>
        </references>
      </pivotArea>
    </format>
    <format dxfId="18713">
      <pivotArea dataOnly="0" labelOnly="1" fieldPosition="0">
        <references count="2">
          <reference field="0" count="1" selected="0">
            <x v="56"/>
          </reference>
          <reference field="2" count="1" defaultSubtotal="1">
            <x v="64"/>
          </reference>
        </references>
      </pivotArea>
    </format>
    <format dxfId="18712">
      <pivotArea dataOnly="0" labelOnly="1" fieldPosition="0">
        <references count="2">
          <reference field="0" count="1" selected="0">
            <x v="57"/>
          </reference>
          <reference field="2" count="1" defaultSubtotal="1">
            <x v="48"/>
          </reference>
        </references>
      </pivotArea>
    </format>
    <format dxfId="18711">
      <pivotArea dataOnly="0" labelOnly="1" fieldPosition="0">
        <references count="2">
          <reference field="0" count="1" selected="0">
            <x v="58"/>
          </reference>
          <reference field="2" count="1" defaultSubtotal="1">
            <x v="15"/>
          </reference>
        </references>
      </pivotArea>
    </format>
    <format dxfId="18710">
      <pivotArea dataOnly="0" labelOnly="1" fieldPosition="0">
        <references count="2">
          <reference field="0" count="1" selected="0">
            <x v="59"/>
          </reference>
          <reference field="2" count="1" defaultSubtotal="1">
            <x v="30"/>
          </reference>
        </references>
      </pivotArea>
    </format>
    <format dxfId="18709">
      <pivotArea dataOnly="0" labelOnly="1" fieldPosition="0">
        <references count="2">
          <reference field="0" count="1" selected="0">
            <x v="60"/>
          </reference>
          <reference field="2" count="1" defaultSubtotal="1">
            <x v="27"/>
          </reference>
        </references>
      </pivotArea>
    </format>
    <format dxfId="18708">
      <pivotArea dataOnly="0" labelOnly="1" fieldPosition="0">
        <references count="2">
          <reference field="0" count="1" selected="0">
            <x v="61"/>
          </reference>
          <reference field="2" count="1" defaultSubtotal="1">
            <x v="1"/>
          </reference>
        </references>
      </pivotArea>
    </format>
    <format dxfId="18707">
      <pivotArea dataOnly="0" labelOnly="1" fieldPosition="0">
        <references count="2">
          <reference field="0" count="1" selected="0">
            <x v="62"/>
          </reference>
          <reference field="2" count="1" defaultSubtotal="1">
            <x v="59"/>
          </reference>
        </references>
      </pivotArea>
    </format>
    <format dxfId="18706">
      <pivotArea dataOnly="0" labelOnly="1" fieldPosition="0">
        <references count="2">
          <reference field="0" count="1" selected="0">
            <x v="63"/>
          </reference>
          <reference field="2" count="1" defaultSubtotal="1">
            <x v="21"/>
          </reference>
        </references>
      </pivotArea>
    </format>
    <format dxfId="18705">
      <pivotArea dataOnly="0" labelOnly="1" fieldPosition="0">
        <references count="2">
          <reference field="0" count="1" selected="0">
            <x v="65"/>
          </reference>
          <reference field="2" count="1" defaultSubtotal="1">
            <x v="11"/>
          </reference>
        </references>
      </pivotArea>
    </format>
    <format dxfId="18704">
      <pivotArea dataOnly="0" labelOnly="1" fieldPosition="0">
        <references count="2">
          <reference field="0" count="1" selected="0">
            <x v="67"/>
          </reference>
          <reference field="2" count="1" defaultSubtotal="1">
            <x v="56"/>
          </reference>
        </references>
      </pivotArea>
    </format>
    <format dxfId="18703">
      <pivotArea dataOnly="0" labelOnly="1" fieldPosition="0">
        <references count="2">
          <reference field="0" count="1" selected="0">
            <x v="29"/>
          </reference>
          <reference field="2" count="1" defaultSubtotal="1">
            <x v="66"/>
          </reference>
        </references>
      </pivotArea>
    </format>
    <format dxfId="18702">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8701">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8700">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8699">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8698">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8697">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8696">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8695">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8694">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8693">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8692">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8691">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8690">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8689">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8688">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8687">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8686">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868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868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868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868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868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868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867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867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867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867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867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867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867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8672">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8671">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8670">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8669">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8668">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8667">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8666">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8665">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8664">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8663">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8662">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8661">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8660">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8659">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8658">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8657">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8656">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8655">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8654">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8653">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8652">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8651">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8650">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8649">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8648">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8647">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8646">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8645">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8644">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864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864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864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864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863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863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863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863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863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863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863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863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863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8630">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862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862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862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862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862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862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862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862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862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862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861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861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861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861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861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8614">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8613">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8612">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8611">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8610">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8609">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8608">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8607">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8606">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8605">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8604">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8603">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8602">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8601">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8600">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8599">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8598">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8597">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8596">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8595">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8594">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8593">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8592">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8591">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8590">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8589">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8588">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8587">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8586">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8585">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8584">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8583">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8582">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8581">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8580">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8579">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8578">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8577">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8576">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8575">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8574">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8573">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8572">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8571">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8570">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8569">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8568">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8567">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8566">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8565">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8564">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8563">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8562">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8561">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8560">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8559">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8558">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8557">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8556">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8555">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8554">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8553">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8552">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8551">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8550">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8549">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8548">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8547">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8546">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8545">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8544">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8543">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8542">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8541">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8540">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8539">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8538">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8537">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8536">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8535">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8534">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8533">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8532">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8531">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8530">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8529">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8528">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8527">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8526">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8525">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8524">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8523">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8522">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8521">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8520">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8519">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8518">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8517">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8516">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8515">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8514">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8513">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8512">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8511">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8510">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8509">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8508">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8507">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8506">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8505">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8504">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8503">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8502">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8501">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8500">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8499">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8498">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8497">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8496">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8495">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8494">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8493">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8492">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849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849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8489">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8488">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8487">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8486">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8485">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8484">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848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848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848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848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847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847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847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847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847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847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8473">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8472">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8471">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8470">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8469">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8468">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8467">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8466">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8465">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8464">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8463">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8462">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8461">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8460">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8459">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8458">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8457">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8456">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8455">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8454">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8453">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8452">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8451">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8450">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8449">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8448">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8447">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8446">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8445">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8444">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8443">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8442">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8441">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8440">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8439">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8438">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8437">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8436">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8435">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8434">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8433">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8432">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8431">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8430">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8429">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8428">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8427">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8426">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8425">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8424">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8423">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8422">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8421">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8420">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8419">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8418">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8417">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8416">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841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841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841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8412">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8411">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8410">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8409">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8408">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8407">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8406">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8405">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8404">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8403">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8402">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8401">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8400">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8399">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8398">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8397">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8396">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8395">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8394">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8393">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8392">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8391">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8390">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8389">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8388">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8387">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8386">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8385">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8384">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8383">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8382">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8381">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8380">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8379">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8378">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8377">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8376">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8375">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8374">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8373">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8372">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8371">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8370">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8369">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8368">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8367">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8366">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8365">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8364">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8363">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8362">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8361">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8360">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8359">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8358">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8357">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8356">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8355">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8354">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8353">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8352">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8351">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8350">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8349">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8348">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8347">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8346">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8345">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8344">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8343">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8342">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8341">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8340">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8339">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8338">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8337">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8336">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8335">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8334">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8333">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8332">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8331">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8330">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8329">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8328">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8327">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8326">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8325">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8324">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8323">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8322">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8321">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8320">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8319">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8318">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8317">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8316">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8315">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8314">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8313">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8312">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8311">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8310">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8309">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8308">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8307">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8306">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8305">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8304">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8303">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8302">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8301">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8300">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8299">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8298">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8297">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8296">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8295">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8294">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8293">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8292">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8291">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8290">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8289">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8288">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8287">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8286">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8285">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8284">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8283">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8282">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8281">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8280">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8279">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8278">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8277">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8276">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8275">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8274">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8273">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8272">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8271">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8270">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8269">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8268">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8267">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8266">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8265">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8264">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8263">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8262">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8261">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8260">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8259">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8258">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8257">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8256">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8255">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8254">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8253">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8252">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8251">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8250">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8249">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8248">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8247">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8246">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8245">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8244">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8243">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8242">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8241">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8240">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8239">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8238">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8237">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8236">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8235">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8234">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8233">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823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823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823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8229">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8228">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8227">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8226">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8225">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8224">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8223">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8222">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822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8220">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821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821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821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821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8215">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8214">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8213">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8212">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8211">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8210">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8209">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8208">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8207">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8206">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820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820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820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820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8201">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8200">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8199">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8198">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8197">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8196">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8195">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8194">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8193">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8192">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8191">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819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8189">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8188">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8187">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8186">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8185">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818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818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818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818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818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8179">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8178">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8177">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8176">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8175">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8174">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8173">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8172">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8171">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8170">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8169">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8168">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8167">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8166">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8165">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8164">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8163">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8162">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8161">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8160">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8159">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8158">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8157">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8156">
      <pivotArea dataOnly="0" labelOnly="1" outline="0" fieldPosition="0">
        <references count="1">
          <reference field="4294967294" count="3">
            <x v="0"/>
            <x v="1"/>
            <x v="2"/>
          </reference>
        </references>
      </pivotArea>
    </format>
    <format dxfId="18155">
      <pivotArea dataOnly="0" labelOnly="1" outline="0" fieldPosition="0">
        <references count="1">
          <reference field="4294967294" count="3">
            <x v="0"/>
            <x v="1"/>
            <x v="2"/>
          </reference>
        </references>
      </pivotArea>
    </format>
    <format dxfId="18154">
      <pivotArea dataOnly="0" labelOnly="1" fieldPosition="0">
        <references count="1">
          <reference field="0" count="1">
            <x v="0"/>
          </reference>
        </references>
      </pivotArea>
    </format>
    <format dxfId="18153">
      <pivotArea dataOnly="0" labelOnly="1" fieldPosition="0">
        <references count="1">
          <reference field="0" count="1">
            <x v="2"/>
          </reference>
        </references>
      </pivotArea>
    </format>
    <format dxfId="18152">
      <pivotArea dataOnly="0" labelOnly="1" fieldPosition="0">
        <references count="1">
          <reference field="0" count="1">
            <x v="3"/>
          </reference>
        </references>
      </pivotArea>
    </format>
    <format dxfId="18151">
      <pivotArea dataOnly="0" labelOnly="1" fieldPosition="0">
        <references count="1">
          <reference field="0" count="1">
            <x v="4"/>
          </reference>
        </references>
      </pivotArea>
    </format>
    <format dxfId="18150">
      <pivotArea dataOnly="0" labelOnly="1" fieldPosition="0">
        <references count="1">
          <reference field="0" count="1">
            <x v="5"/>
          </reference>
        </references>
      </pivotArea>
    </format>
    <format dxfId="18149">
      <pivotArea dataOnly="0" labelOnly="1" fieldPosition="0">
        <references count="1">
          <reference field="0" count="1">
            <x v="6"/>
          </reference>
        </references>
      </pivotArea>
    </format>
    <format dxfId="18148">
      <pivotArea dataOnly="0" labelOnly="1" fieldPosition="0">
        <references count="1">
          <reference field="0" count="1">
            <x v="7"/>
          </reference>
        </references>
      </pivotArea>
    </format>
    <format dxfId="18147">
      <pivotArea dataOnly="0" labelOnly="1" fieldPosition="0">
        <references count="1">
          <reference field="0" count="1">
            <x v="8"/>
          </reference>
        </references>
      </pivotArea>
    </format>
    <format dxfId="18146">
      <pivotArea dataOnly="0" labelOnly="1" fieldPosition="0">
        <references count="1">
          <reference field="0" count="1">
            <x v="9"/>
          </reference>
        </references>
      </pivotArea>
    </format>
    <format dxfId="18145">
      <pivotArea dataOnly="0" labelOnly="1" fieldPosition="0">
        <references count="1">
          <reference field="0" count="1">
            <x v="10"/>
          </reference>
        </references>
      </pivotArea>
    </format>
    <format dxfId="18144">
      <pivotArea dataOnly="0" labelOnly="1" fieldPosition="0">
        <references count="1">
          <reference field="0" count="1">
            <x v="11"/>
          </reference>
        </references>
      </pivotArea>
    </format>
    <format dxfId="18143">
      <pivotArea dataOnly="0" labelOnly="1" fieldPosition="0">
        <references count="1">
          <reference field="0" count="1">
            <x v="12"/>
          </reference>
        </references>
      </pivotArea>
    </format>
    <format dxfId="18142">
      <pivotArea dataOnly="0" labelOnly="1" fieldPosition="0">
        <references count="1">
          <reference field="0" count="1">
            <x v="13"/>
          </reference>
        </references>
      </pivotArea>
    </format>
    <format dxfId="18141">
      <pivotArea dataOnly="0" labelOnly="1" fieldPosition="0">
        <references count="1">
          <reference field="0" count="1">
            <x v="14"/>
          </reference>
        </references>
      </pivotArea>
    </format>
    <format dxfId="18140">
      <pivotArea dataOnly="0" labelOnly="1" fieldPosition="0">
        <references count="1">
          <reference field="0" count="1">
            <x v="15"/>
          </reference>
        </references>
      </pivotArea>
    </format>
    <format dxfId="18139">
      <pivotArea dataOnly="0" labelOnly="1" fieldPosition="0">
        <references count="1">
          <reference field="0" count="1">
            <x v="16"/>
          </reference>
        </references>
      </pivotArea>
    </format>
    <format dxfId="18138">
      <pivotArea dataOnly="0" labelOnly="1" fieldPosition="0">
        <references count="1">
          <reference field="0" count="1">
            <x v="17"/>
          </reference>
        </references>
      </pivotArea>
    </format>
    <format dxfId="18137">
      <pivotArea dataOnly="0" labelOnly="1" fieldPosition="0">
        <references count="1">
          <reference field="0" count="1">
            <x v="18"/>
          </reference>
        </references>
      </pivotArea>
    </format>
    <format dxfId="18136">
      <pivotArea dataOnly="0" labelOnly="1" fieldPosition="0">
        <references count="1">
          <reference field="0" count="1">
            <x v="19"/>
          </reference>
        </references>
      </pivotArea>
    </format>
    <format dxfId="18135">
      <pivotArea dataOnly="0" labelOnly="1" fieldPosition="0">
        <references count="1">
          <reference field="0" count="1">
            <x v="20"/>
          </reference>
        </references>
      </pivotArea>
    </format>
    <format dxfId="18134">
      <pivotArea dataOnly="0" labelOnly="1" fieldPosition="0">
        <references count="1">
          <reference field="0" count="1">
            <x v="21"/>
          </reference>
        </references>
      </pivotArea>
    </format>
    <format dxfId="18133">
      <pivotArea dataOnly="0" labelOnly="1" fieldPosition="0">
        <references count="1">
          <reference field="0" count="1">
            <x v="22"/>
          </reference>
        </references>
      </pivotArea>
    </format>
    <format dxfId="18132">
      <pivotArea dataOnly="0" labelOnly="1" fieldPosition="0">
        <references count="1">
          <reference field="0" count="1">
            <x v="23"/>
          </reference>
        </references>
      </pivotArea>
    </format>
    <format dxfId="18131">
      <pivotArea dataOnly="0" labelOnly="1" fieldPosition="0">
        <references count="1">
          <reference field="0" count="1">
            <x v="24"/>
          </reference>
        </references>
      </pivotArea>
    </format>
    <format dxfId="18130">
      <pivotArea dataOnly="0" labelOnly="1" fieldPosition="0">
        <references count="1">
          <reference field="0" count="1">
            <x v="25"/>
          </reference>
        </references>
      </pivotArea>
    </format>
    <format dxfId="18129">
      <pivotArea dataOnly="0" labelOnly="1" fieldPosition="0">
        <references count="1">
          <reference field="0" count="1">
            <x v="26"/>
          </reference>
        </references>
      </pivotArea>
    </format>
    <format dxfId="18128">
      <pivotArea dataOnly="0" labelOnly="1" fieldPosition="0">
        <references count="1">
          <reference field="0" count="1">
            <x v="27"/>
          </reference>
        </references>
      </pivotArea>
    </format>
    <format dxfId="18127">
      <pivotArea dataOnly="0" labelOnly="1" fieldPosition="0">
        <references count="1">
          <reference field="0" count="1">
            <x v="28"/>
          </reference>
        </references>
      </pivotArea>
    </format>
    <format dxfId="18126">
      <pivotArea dataOnly="0" labelOnly="1" fieldPosition="0">
        <references count="1">
          <reference field="0" count="1">
            <x v="30"/>
          </reference>
        </references>
      </pivotArea>
    </format>
    <format dxfId="18125">
      <pivotArea dataOnly="0" labelOnly="1" fieldPosition="0">
        <references count="1">
          <reference field="0" count="1">
            <x v="31"/>
          </reference>
        </references>
      </pivotArea>
    </format>
    <format dxfId="18124">
      <pivotArea dataOnly="0" labelOnly="1" fieldPosition="0">
        <references count="1">
          <reference field="0" count="1">
            <x v="32"/>
          </reference>
        </references>
      </pivotArea>
    </format>
    <format dxfId="18123">
      <pivotArea dataOnly="0" labelOnly="1" fieldPosition="0">
        <references count="1">
          <reference field="0" count="1">
            <x v="33"/>
          </reference>
        </references>
      </pivotArea>
    </format>
    <format dxfId="18122">
      <pivotArea dataOnly="0" labelOnly="1" fieldPosition="0">
        <references count="1">
          <reference field="0" count="1">
            <x v="34"/>
          </reference>
        </references>
      </pivotArea>
    </format>
    <format dxfId="18121">
      <pivotArea dataOnly="0" labelOnly="1" fieldPosition="0">
        <references count="1">
          <reference field="0" count="1">
            <x v="35"/>
          </reference>
        </references>
      </pivotArea>
    </format>
    <format dxfId="18120">
      <pivotArea dataOnly="0" labelOnly="1" fieldPosition="0">
        <references count="1">
          <reference field="0" count="1">
            <x v="36"/>
          </reference>
        </references>
      </pivotArea>
    </format>
    <format dxfId="18119">
      <pivotArea dataOnly="0" labelOnly="1" fieldPosition="0">
        <references count="1">
          <reference field="0" count="1">
            <x v="37"/>
          </reference>
        </references>
      </pivotArea>
    </format>
    <format dxfId="18118">
      <pivotArea dataOnly="0" labelOnly="1" fieldPosition="0">
        <references count="1">
          <reference field="0" count="1">
            <x v="38"/>
          </reference>
        </references>
      </pivotArea>
    </format>
    <format dxfId="18117">
      <pivotArea dataOnly="0" labelOnly="1" fieldPosition="0">
        <references count="1">
          <reference field="0" count="1">
            <x v="39"/>
          </reference>
        </references>
      </pivotArea>
    </format>
    <format dxfId="18116">
      <pivotArea dataOnly="0" labelOnly="1" fieldPosition="0">
        <references count="1">
          <reference field="0" count="1">
            <x v="40"/>
          </reference>
        </references>
      </pivotArea>
    </format>
    <format dxfId="18115">
      <pivotArea dataOnly="0" labelOnly="1" fieldPosition="0">
        <references count="1">
          <reference field="0" count="1">
            <x v="41"/>
          </reference>
        </references>
      </pivotArea>
    </format>
    <format dxfId="18114">
      <pivotArea dataOnly="0" labelOnly="1" fieldPosition="0">
        <references count="1">
          <reference field="0" count="1">
            <x v="42"/>
          </reference>
        </references>
      </pivotArea>
    </format>
    <format dxfId="18113">
      <pivotArea dataOnly="0" labelOnly="1" fieldPosition="0">
        <references count="1">
          <reference field="0" count="1">
            <x v="43"/>
          </reference>
        </references>
      </pivotArea>
    </format>
    <format dxfId="18112">
      <pivotArea dataOnly="0" labelOnly="1" fieldPosition="0">
        <references count="1">
          <reference field="0" count="1">
            <x v="44"/>
          </reference>
        </references>
      </pivotArea>
    </format>
    <format dxfId="18111">
      <pivotArea dataOnly="0" labelOnly="1" fieldPosition="0">
        <references count="1">
          <reference field="0" count="1">
            <x v="45"/>
          </reference>
        </references>
      </pivotArea>
    </format>
    <format dxfId="18110">
      <pivotArea dataOnly="0" labelOnly="1" fieldPosition="0">
        <references count="1">
          <reference field="0" count="1">
            <x v="46"/>
          </reference>
        </references>
      </pivotArea>
    </format>
    <format dxfId="18109">
      <pivotArea dataOnly="0" labelOnly="1" fieldPosition="0">
        <references count="1">
          <reference field="0" count="1">
            <x v="47"/>
          </reference>
        </references>
      </pivotArea>
    </format>
    <format dxfId="18108">
      <pivotArea dataOnly="0" labelOnly="1" fieldPosition="0">
        <references count="1">
          <reference field="0" count="1">
            <x v="48"/>
          </reference>
        </references>
      </pivotArea>
    </format>
    <format dxfId="18107">
      <pivotArea dataOnly="0" labelOnly="1" fieldPosition="0">
        <references count="1">
          <reference field="0" count="1">
            <x v="49"/>
          </reference>
        </references>
      </pivotArea>
    </format>
    <format dxfId="18106">
      <pivotArea dataOnly="0" labelOnly="1" fieldPosition="0">
        <references count="1">
          <reference field="0" count="1">
            <x v="50"/>
          </reference>
        </references>
      </pivotArea>
    </format>
    <format dxfId="18105">
      <pivotArea dataOnly="0" labelOnly="1" fieldPosition="0">
        <references count="1">
          <reference field="0" count="1">
            <x v="51"/>
          </reference>
        </references>
      </pivotArea>
    </format>
    <format dxfId="18104">
      <pivotArea dataOnly="0" labelOnly="1" fieldPosition="0">
        <references count="1">
          <reference field="0" count="1">
            <x v="52"/>
          </reference>
        </references>
      </pivotArea>
    </format>
    <format dxfId="18103">
      <pivotArea dataOnly="0" labelOnly="1" fieldPosition="0">
        <references count="1">
          <reference field="0" count="1">
            <x v="53"/>
          </reference>
        </references>
      </pivotArea>
    </format>
    <format dxfId="18102">
      <pivotArea dataOnly="0" labelOnly="1" fieldPosition="0">
        <references count="1">
          <reference field="0" count="1">
            <x v="54"/>
          </reference>
        </references>
      </pivotArea>
    </format>
    <format dxfId="18101">
      <pivotArea dataOnly="0" labelOnly="1" fieldPosition="0">
        <references count="1">
          <reference field="0" count="1">
            <x v="55"/>
          </reference>
        </references>
      </pivotArea>
    </format>
    <format dxfId="18100">
      <pivotArea dataOnly="0" labelOnly="1" fieldPosition="0">
        <references count="1">
          <reference field="0" count="1">
            <x v="56"/>
          </reference>
        </references>
      </pivotArea>
    </format>
    <format dxfId="18099">
      <pivotArea dataOnly="0" labelOnly="1" fieldPosition="0">
        <references count="1">
          <reference field="0" count="1">
            <x v="57"/>
          </reference>
        </references>
      </pivotArea>
    </format>
    <format dxfId="18098">
      <pivotArea dataOnly="0" labelOnly="1" fieldPosition="0">
        <references count="1">
          <reference field="0" count="1">
            <x v="58"/>
          </reference>
        </references>
      </pivotArea>
    </format>
    <format dxfId="18097">
      <pivotArea dataOnly="0" labelOnly="1" fieldPosition="0">
        <references count="1">
          <reference field="0" count="1">
            <x v="59"/>
          </reference>
        </references>
      </pivotArea>
    </format>
    <format dxfId="18096">
      <pivotArea dataOnly="0" labelOnly="1" fieldPosition="0">
        <references count="1">
          <reference field="0" count="1">
            <x v="60"/>
          </reference>
        </references>
      </pivotArea>
    </format>
    <format dxfId="18095">
      <pivotArea dataOnly="0" labelOnly="1" fieldPosition="0">
        <references count="1">
          <reference field="0" count="1">
            <x v="61"/>
          </reference>
        </references>
      </pivotArea>
    </format>
    <format dxfId="18094">
      <pivotArea dataOnly="0" labelOnly="1" fieldPosition="0">
        <references count="1">
          <reference field="0" count="1">
            <x v="62"/>
          </reference>
        </references>
      </pivotArea>
    </format>
    <format dxfId="18093">
      <pivotArea dataOnly="0" labelOnly="1" fieldPosition="0">
        <references count="1">
          <reference field="0" count="1">
            <x v="63"/>
          </reference>
        </references>
      </pivotArea>
    </format>
    <format dxfId="18092">
      <pivotArea dataOnly="0" labelOnly="1" fieldPosition="0">
        <references count="1">
          <reference field="0" count="1">
            <x v="65"/>
          </reference>
        </references>
      </pivotArea>
    </format>
    <format dxfId="18091">
      <pivotArea dataOnly="0" labelOnly="1" fieldPosition="0">
        <references count="1">
          <reference field="0" count="1">
            <x v="67"/>
          </reference>
        </references>
      </pivotArea>
    </format>
    <format dxfId="18090">
      <pivotArea dataOnly="0" labelOnly="1" fieldPosition="0">
        <references count="1">
          <reference field="0" count="1">
            <x v="29"/>
          </reference>
        </references>
      </pivotArea>
    </format>
    <format dxfId="18089">
      <pivotArea grandRow="1" outline="0" collapsedLevelsAreSubtotals="1" fieldPosition="0"/>
    </format>
    <format dxfId="18088">
      <pivotArea dataOnly="0" labelOnly="1" grandRow="1" outline="0" fieldPosition="0"/>
    </format>
    <format dxfId="18087">
      <pivotArea dataOnly="0" labelOnly="1" grandRow="1" outline="0" offset="A256" fieldPosition="0"/>
    </format>
    <format dxfId="18086">
      <pivotArea grandRow="1" outline="0" collapsedLevelsAreSubtotals="1" fieldPosition="0"/>
    </format>
    <format dxfId="18085">
      <pivotArea dataOnly="0" labelOnly="1" fieldPosition="0">
        <references count="2">
          <reference field="0" count="1" selected="0">
            <x v="0"/>
          </reference>
          <reference field="2" count="1">
            <x v="9"/>
          </reference>
        </references>
      </pivotArea>
    </format>
    <format dxfId="18084">
      <pivotArea dataOnly="0" labelOnly="1" fieldPosition="0">
        <references count="2">
          <reference field="0" count="1" selected="0">
            <x v="2"/>
          </reference>
          <reference field="2" count="1">
            <x v="8"/>
          </reference>
        </references>
      </pivotArea>
    </format>
    <format dxfId="18083">
      <pivotArea dataOnly="0" labelOnly="1" fieldPosition="0">
        <references count="2">
          <reference field="0" count="1" selected="0">
            <x v="3"/>
          </reference>
          <reference field="2" count="1">
            <x v="20"/>
          </reference>
        </references>
      </pivotArea>
    </format>
    <format dxfId="18082">
      <pivotArea collapsedLevelsAreSubtotals="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8081">
      <pivotArea collapsedLevelsAreSubtotals="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8080">
      <pivotArea dataOnly="0" labelOnly="1" fieldPosition="0">
        <references count="3">
          <reference field="0" count="1" selected="0">
            <x v="0"/>
          </reference>
          <reference field="1" count="2">
            <x v="111"/>
            <x v="199"/>
          </reference>
          <reference field="2" count="1" selected="0">
            <x v="9"/>
          </reference>
        </references>
      </pivotArea>
    </format>
    <format dxfId="18079">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18078">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8077">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8076">
      <pivotArea collapsedLevelsAreSubtotals="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8075">
      <pivotArea collapsedLevelsAreSubtotals="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8074">
      <pivotArea collapsedLevelsAreSubtotals="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8073">
      <pivotArea collapsedLevelsAreSubtotals="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8072">
      <pivotArea dataOnly="0" labelOnly="1" fieldPosition="0">
        <references count="3">
          <reference field="0" count="1" selected="0">
            <x v="2"/>
          </reference>
          <reference field="1" count="4">
            <x v="9"/>
            <x v="58"/>
            <x v="179"/>
            <x v="364"/>
          </reference>
          <reference field="2" count="1" selected="0">
            <x v="8"/>
          </reference>
        </references>
      </pivotArea>
    </format>
    <format dxfId="18071">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18070">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8069">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8068">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8067">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8066">
      <pivotArea collapsedLevelsAreSubtotals="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8065">
      <pivotArea collapsedLevelsAreSubtotals="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8064">
      <pivotArea collapsedLevelsAreSubtotals="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8063">
      <pivotArea collapsedLevelsAreSubtotals="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8062">
      <pivotArea collapsedLevelsAreSubtotals="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8061">
      <pivotArea collapsedLevelsAreSubtotals="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8060">
      <pivotArea collapsedLevelsAreSubtotals="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8059">
      <pivotArea collapsedLevelsAreSubtotals="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8058">
      <pivotArea collapsedLevelsAreSubtotals="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8057">
      <pivotArea collapsedLevelsAreSubtotals="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8056">
      <pivotArea collapsedLevelsAreSubtotals="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8055">
      <pivotArea dataOnly="0" labelOnly="1" fieldPosition="0">
        <references count="3">
          <reference field="0" count="1" selected="0">
            <x v="3"/>
          </reference>
          <reference field="1" count="11">
            <x v="8"/>
            <x v="12"/>
            <x v="65"/>
            <x v="66"/>
            <x v="91"/>
            <x v="99"/>
            <x v="131"/>
            <x v="136"/>
            <x v="146"/>
            <x v="155"/>
            <x v="452"/>
          </reference>
          <reference field="2" count="1" selected="0">
            <x v="20"/>
          </reference>
        </references>
      </pivotArea>
    </format>
    <format dxfId="18054">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18053">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18052">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18051">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1805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804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804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804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804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804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804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804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804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804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804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8039">
      <pivotArea collapsedLevelsAreSubtotals="1" fieldPosition="0">
        <references count="2">
          <reference field="0" count="1" selected="0">
            <x v="2"/>
          </reference>
          <reference field="2" count="1" defaultSubtotal="1">
            <x v="8"/>
          </reference>
        </references>
      </pivotArea>
    </format>
    <format dxfId="18038">
      <pivotArea collapsedLevelsAreSubtotals="1" fieldPosition="0">
        <references count="2">
          <reference field="0" count="1" selected="0">
            <x v="3"/>
          </reference>
          <reference field="2" count="1" defaultSubtotal="1">
            <x v="20"/>
          </reference>
        </references>
      </pivotArea>
    </format>
    <format dxfId="18037">
      <pivotArea collapsedLevelsAreSubtotals="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8036">
      <pivotArea collapsedLevelsAreSubtotals="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8035">
      <pivotArea collapsedLevelsAreSubtotals="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8034">
      <pivotArea collapsedLevelsAreSubtotals="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8033">
      <pivotArea collapsedLevelsAreSubtotals="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8032">
      <pivotArea collapsedLevelsAreSubtotals="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8031">
      <pivotArea collapsedLevelsAreSubtotals="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8030">
      <pivotArea collapsedLevelsAreSubtotals="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8029">
      <pivotArea collapsedLevelsAreSubtotals="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8028">
      <pivotArea collapsedLevelsAreSubtotals="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8027">
      <pivotArea collapsedLevelsAreSubtotals="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8026">
      <pivotArea collapsedLevelsAreSubtotals="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8025">
      <pivotArea collapsedLevelsAreSubtotals="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8024">
      <pivotArea collapsedLevelsAreSubtotals="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8023">
      <pivotArea collapsedLevelsAreSubtotals="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8022">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18021">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18020">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18019">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18018">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8017">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8016">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8015">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8014">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8013">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8012">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8011">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8010">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8009">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8008">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8007">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8006">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8005">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8004">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8003">
      <pivotArea collapsedLevelsAreSubtotals="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8002">
      <pivotArea dataOnly="0" labelOnly="1" fieldPosition="0">
        <references count="3">
          <reference field="0" count="1" selected="0">
            <x v="5"/>
          </reference>
          <reference field="1" count="1">
            <x v="142"/>
          </reference>
          <reference field="2" count="1" selected="0">
            <x v="2"/>
          </reference>
        </references>
      </pivotArea>
    </format>
    <format dxfId="18001">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18000">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7999">
      <pivotArea collapsedLevelsAreSubtotals="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7998">
      <pivotArea collapsedLevelsAreSubtotals="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7997">
      <pivotArea collapsedLevelsAreSubtotals="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7996">
      <pivotArea dataOnly="0" labelOnly="1" fieldPosition="0">
        <references count="3">
          <reference field="0" count="1" selected="0">
            <x v="6"/>
          </reference>
          <reference field="1" count="3">
            <x v="157"/>
            <x v="262"/>
            <x v="454"/>
          </reference>
          <reference field="2" count="1" selected="0">
            <x v="43"/>
          </reference>
        </references>
      </pivotArea>
    </format>
    <format dxfId="17995">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17994">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7993">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7992">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7991">
      <pivotArea collapsedLevelsAreSubtotals="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7990">
      <pivotArea collapsedLevelsAreSubtotals="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7989">
      <pivotArea collapsedLevelsAreSubtotals="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7988">
      <pivotArea collapsedLevelsAreSubtotals="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7987">
      <pivotArea collapsedLevelsAreSubtotals="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7986">
      <pivotArea collapsedLevelsAreSubtotals="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7985">
      <pivotArea collapsedLevelsAreSubtotals="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7984">
      <pivotArea collapsedLevelsAreSubtotals="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7983">
      <pivotArea collapsedLevelsAreSubtotals="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7982">
      <pivotArea collapsedLevelsAreSubtotals="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7981">
      <pivotArea collapsedLevelsAreSubtotals="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7980">
      <pivotArea collapsedLevelsAreSubtotals="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7979">
      <pivotArea collapsedLevelsAreSubtotals="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7978">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17977">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17976">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17975">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17974">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17973">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17972">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7971">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7970">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7969">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7968">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7967">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7966">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7965">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7964">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7963">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7962">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7961">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7960">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7959">
      <pivotArea collapsedLevelsAreSubtotals="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7958">
      <pivotArea dataOnly="0" labelOnly="1" fieldPosition="0">
        <references count="3">
          <reference field="0" count="1" selected="0">
            <x v="8"/>
          </reference>
          <reference field="1" count="1">
            <x v="456"/>
          </reference>
          <reference field="2" count="1" selected="0">
            <x v="26"/>
          </reference>
        </references>
      </pivotArea>
    </format>
    <format dxfId="17957">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17956">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7955">
      <pivotArea collapsedLevelsAreSubtotals="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7954">
      <pivotArea collapsedLevelsAreSubtotals="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7953">
      <pivotArea collapsedLevelsAreSubtotals="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7952">
      <pivotArea dataOnly="0" labelOnly="1" fieldPosition="0">
        <references count="3">
          <reference field="0" count="1" selected="0">
            <x v="9"/>
          </reference>
          <reference field="1" count="3">
            <x v="77"/>
            <x v="82"/>
            <x v="129"/>
          </reference>
          <reference field="2" count="1" selected="0">
            <x v="13"/>
          </reference>
        </references>
      </pivotArea>
    </format>
    <format dxfId="17951">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17950">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17949">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7948">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7947">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7946">
      <pivotArea collapsedLevelsAreSubtotals="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7945">
      <pivotArea dataOnly="0" labelOnly="1" fieldPosition="0">
        <references count="3">
          <reference field="0" count="1" selected="0">
            <x v="10"/>
          </reference>
          <reference field="1" count="1">
            <x v="274"/>
          </reference>
          <reference field="2" count="1" selected="0">
            <x v="41"/>
          </reference>
        </references>
      </pivotArea>
    </format>
    <format dxfId="17944">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17943">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7942">
      <pivotArea collapsedLevelsAreSubtotals="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7941">
      <pivotArea collapsedLevelsAreSubtotals="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7940">
      <pivotArea collapsedLevelsAreSubtotals="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7939">
      <pivotArea collapsedLevelsAreSubtotals="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7938">
      <pivotArea collapsedLevelsAreSubtotals="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7937">
      <pivotArea dataOnly="0" labelOnly="1" fieldPosition="0">
        <references count="3">
          <reference field="0" count="1" selected="0">
            <x v="11"/>
          </reference>
          <reference field="1" count="5">
            <x v="2"/>
            <x v="147"/>
            <x v="215"/>
            <x v="331"/>
            <x v="334"/>
          </reference>
          <reference field="2" count="1" selected="0">
            <x v="54"/>
          </reference>
        </references>
      </pivotArea>
    </format>
    <format dxfId="17936">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17935">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17934">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17933">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7932">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7931">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7930">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7929">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7928">
      <pivotArea collapsedLevelsAreSubtotals="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7927">
      <pivotArea collapsedLevelsAreSubtotals="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7926">
      <pivotArea collapsedLevelsAreSubtotals="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7925">
      <pivotArea collapsedLevelsAreSubtotals="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7924">
      <pivotArea collapsedLevelsAreSubtotals="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7923">
      <pivotArea collapsedLevelsAreSubtotals="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7922">
      <pivotArea dataOnly="0" labelOnly="1" fieldPosition="0">
        <references count="3">
          <reference field="0" count="1" selected="0">
            <x v="12"/>
          </reference>
          <reference field="1" count="6">
            <x v="119"/>
            <x v="132"/>
            <x v="154"/>
            <x v="217"/>
            <x v="218"/>
            <x v="288"/>
          </reference>
          <reference field="2" count="1" selected="0">
            <x v="22"/>
          </reference>
        </references>
      </pivotArea>
    </format>
    <format dxfId="17921">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17920">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17919">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17918">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17917">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7916">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7915">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7914">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7913">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7912">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7911">
      <pivotArea collapsedLevelsAreSubtotals="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7910">
      <pivotArea collapsedLevelsAreSubtotals="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7909">
      <pivotArea collapsedLevelsAreSubtotals="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7908">
      <pivotArea collapsedLevelsAreSubtotals="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7907">
      <pivotArea collapsedLevelsAreSubtotals="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7906">
      <pivotArea collapsedLevelsAreSubtotals="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7905">
      <pivotArea collapsedLevelsAreSubtotals="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7904">
      <pivotArea collapsedLevelsAreSubtotals="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7903">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17902">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17901">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17900">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17899">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7898">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7897">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7896">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7895">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7894">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7893">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7892">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7891">
      <pivotArea collapsedLevelsAreSubtotals="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7890">
      <pivotArea collapsedLevelsAreSubtotals="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7889">
      <pivotArea dataOnly="0" labelOnly="1" fieldPosition="0">
        <references count="3">
          <reference field="0" count="1" selected="0">
            <x v="14"/>
          </reference>
          <reference field="1" count="2">
            <x v="117"/>
            <x v="238"/>
          </reference>
          <reference field="2" count="1" selected="0">
            <x v="4"/>
          </reference>
        </references>
      </pivotArea>
    </format>
    <format dxfId="17888">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17887">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7886">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7885">
      <pivotArea collapsedLevelsAreSubtotals="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7884">
      <pivotArea collapsedLevelsAreSubtotals="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7883">
      <pivotArea collapsedLevelsAreSubtotals="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7882">
      <pivotArea collapsedLevelsAreSubtotals="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7881">
      <pivotArea collapsedLevelsAreSubtotals="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7880">
      <pivotArea dataOnly="0" labelOnly="1" fieldPosition="0">
        <references count="3">
          <reference field="0" count="1" selected="0">
            <x v="15"/>
          </reference>
          <reference field="1" count="5">
            <x v="75"/>
            <x v="137"/>
            <x v="196"/>
            <x v="229"/>
            <x v="457"/>
          </reference>
          <reference field="2" count="1" selected="0">
            <x v="42"/>
          </reference>
        </references>
      </pivotArea>
    </format>
    <format dxfId="17879">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17878">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7877">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7876">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7875">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7874">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7873">
      <pivotArea collapsedLevelsAreSubtotals="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7872">
      <pivotArea collapsedLevelsAreSubtotals="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7871">
      <pivotArea collapsedLevelsAreSubtotals="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7870">
      <pivotArea collapsedLevelsAreSubtotals="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7869">
      <pivotArea collapsedLevelsAreSubtotals="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7868">
      <pivotArea collapsedLevelsAreSubtotals="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7867">
      <pivotArea collapsedLevelsAreSubtotals="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7866">
      <pivotArea collapsedLevelsAreSubtotals="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7865">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17864">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17863">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17862">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17861">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17860">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7859">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7858">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7857">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7856">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7855">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7854">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7853">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7852">
      <pivotArea collapsedLevelsAreSubtotals="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7851">
      <pivotArea collapsedLevelsAreSubtotals="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7850">
      <pivotArea collapsedLevelsAreSubtotals="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7849">
      <pivotArea collapsedLevelsAreSubtotals="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7848">
      <pivotArea collapsedLevelsAreSubtotals="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7847">
      <pivotArea collapsedLevelsAreSubtotals="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7846">
      <pivotArea collapsedLevelsAreSubtotals="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7845">
      <pivotArea collapsedLevelsAreSubtotals="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7844">
      <pivotArea collapsedLevelsAreSubtotals="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7843">
      <pivotArea collapsedLevelsAreSubtotals="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7842">
      <pivotArea collapsedLevelsAreSubtotals="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7841">
      <pivotArea collapsedLevelsAreSubtotals="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7840">
      <pivotArea collapsedLevelsAreSubtotals="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7839">
      <pivotArea collapsedLevelsAreSubtotals="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7838">
      <pivotArea collapsedLevelsAreSubtotals="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7837">
      <pivotArea collapsedLevelsAreSubtotals="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7836">
      <pivotArea collapsedLevelsAreSubtotals="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7835">
      <pivotArea collapsedLevelsAreSubtotals="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7834">
      <pivotArea collapsedLevelsAreSubtotals="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7833">
      <pivotArea collapsedLevelsAreSubtotals="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7832">
      <pivotArea collapsedLevelsAreSubtotals="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7831">
      <pivotArea collapsedLevelsAreSubtotals="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7830">
      <pivotArea dataOnly="0" labelOnly="1" fieldPosition="0">
        <references count="3">
          <reference field="0" count="1" selected="0">
            <x v="17"/>
          </reference>
          <reference field="1" count="22">
            <x v="22"/>
            <x v="24"/>
            <x v="27"/>
            <x v="78"/>
            <x v="115"/>
            <x v="133"/>
            <x v="141"/>
            <x v="174"/>
            <x v="287"/>
            <x v="300"/>
            <x v="370"/>
            <x v="386"/>
            <x v="387"/>
            <x v="396"/>
            <x v="423"/>
            <x v="460"/>
            <x v="461"/>
            <x v="462"/>
            <x v="463"/>
            <x v="464"/>
            <x v="465"/>
            <x v="533"/>
          </reference>
          <reference field="2" count="1" selected="0">
            <x v="5"/>
          </reference>
        </references>
      </pivotArea>
    </format>
    <format dxfId="17829">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17828">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17827">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17826">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17825">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17824">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17823">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17822">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17821">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7820">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7819">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7818">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7817">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7816">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7815">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7814">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7813">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7812">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7811">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7810">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7809">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7808">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7807">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7806">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7805">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7804">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7803">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7802">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7801">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7800">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7799">
      <pivotArea collapsedLevelsAreSubtotals="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7798">
      <pivotArea collapsedLevelsAreSubtotals="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7797">
      <pivotArea collapsedLevelsAreSubtotals="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7796">
      <pivotArea collapsedLevelsAreSubtotals="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7795">
      <pivotArea collapsedLevelsAreSubtotals="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7794">
      <pivotArea collapsedLevelsAreSubtotals="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7793">
      <pivotArea collapsedLevelsAreSubtotals="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7792">
      <pivotArea collapsedLevelsAreSubtotals="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7791">
      <pivotArea dataOnly="0" labelOnly="1" fieldPosition="0">
        <references count="3">
          <reference field="0" count="1" selected="0">
            <x v="18"/>
          </reference>
          <reference field="1" count="8">
            <x v="112"/>
            <x v="125"/>
            <x v="192"/>
            <x v="282"/>
            <x v="376"/>
            <x v="430"/>
            <x v="534"/>
            <x v="535"/>
          </reference>
          <reference field="2" count="1" selected="0">
            <x v="33"/>
          </reference>
        </references>
      </pivotArea>
    </format>
    <format dxfId="17790">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17789">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17788">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17787">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17786">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17785">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7784">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7783">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7782">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7781">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7780">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7779">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7778">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7777">
      <pivotArea collapsedLevelsAreSubtotals="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7776">
      <pivotArea collapsedLevelsAreSubtotals="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7775">
      <pivotArea collapsedLevelsAreSubtotals="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7774">
      <pivotArea collapsedLevelsAreSubtotals="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7773">
      <pivotArea collapsedLevelsAreSubtotals="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7772">
      <pivotArea collapsedLevelsAreSubtotals="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7771">
      <pivotArea collapsedLevelsAreSubtotals="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7770">
      <pivotArea collapsedLevelsAreSubtotals="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7769">
      <pivotArea collapsedLevelsAreSubtotals="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7768">
      <pivotArea collapsedLevelsAreSubtotals="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7767">
      <pivotArea collapsedLevelsAreSubtotals="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7766">
      <pivotArea collapsedLevelsAreSubtotals="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7765">
      <pivotArea collapsedLevelsAreSubtotals="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7764">
      <pivotArea collapsedLevelsAreSubtotals="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7763">
      <pivotArea collapsedLevelsAreSubtotals="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7762">
      <pivotArea collapsedLevelsAreSubtotals="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7761">
      <pivotArea collapsedLevelsAreSubtotals="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7760">
      <pivotArea collapsedLevelsAreSubtotals="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7759">
      <pivotArea collapsedLevelsAreSubtotals="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7758">
      <pivotArea collapsedLevelsAreSubtotals="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7757">
      <pivotArea dataOnly="0" labelOnly="1" fieldPosition="0">
        <references count="3">
          <reference field="0" count="1" selected="0">
            <x v="19"/>
          </reference>
          <reference field="1" count="20">
            <x v="124"/>
            <x v="158"/>
            <x v="159"/>
            <x v="177"/>
            <x v="178"/>
            <x v="258"/>
            <x v="273"/>
            <x v="286"/>
            <x v="289"/>
            <x v="297"/>
            <x v="305"/>
            <x v="306"/>
            <x v="392"/>
            <x v="420"/>
            <x v="421"/>
            <x v="435"/>
            <x v="466"/>
            <x v="467"/>
            <x v="468"/>
            <x v="536"/>
          </reference>
          <reference field="2" count="1" selected="0">
            <x v="0"/>
          </reference>
        </references>
      </pivotArea>
    </format>
    <format dxfId="17756">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17755">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17754">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17753">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17752">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17751">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17750">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17749">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17748">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17747">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7746">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7745">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7744">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7743">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7742">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7741">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7740">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7739">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7738">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7737">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7736">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7735">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7734">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7733">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7732">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7731">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7730">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7729">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7728">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7727">
      <pivotArea collapsedLevelsAreSubtotals="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7726">
      <pivotArea collapsedLevelsAreSubtotals="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7725">
      <pivotArea collapsedLevelsAreSubtotals="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7724">
      <pivotArea collapsedLevelsAreSubtotals="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7723">
      <pivotArea collapsedLevelsAreSubtotals="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7722">
      <pivotArea collapsedLevelsAreSubtotals="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7721">
      <pivotArea collapsedLevelsAreSubtotals="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7720">
      <pivotArea collapsedLevelsAreSubtotals="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7719">
      <pivotArea collapsedLevelsAreSubtotals="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7718">
      <pivotArea collapsedLevelsAreSubtotals="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7717">
      <pivotArea collapsedLevelsAreSubtotals="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7716">
      <pivotArea collapsedLevelsAreSubtotals="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7715">
      <pivotArea collapsedLevelsAreSubtotals="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7714">
      <pivotArea collapsedLevelsAreSubtotals="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7713">
      <pivotArea collapsedLevelsAreSubtotals="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7712">
      <pivotArea collapsedLevelsAreSubtotals="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7711">
      <pivotArea collapsedLevelsAreSubtotals="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7710">
      <pivotArea collapsedLevelsAreSubtotals="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7709">
      <pivotArea collapsedLevelsAreSubtotals="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7708">
      <pivotArea collapsedLevelsAreSubtotals="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7707">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17706">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17705">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17704">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17703">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17702">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17701">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17700">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17699">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17698">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17697">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7696">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7695">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7694">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7693">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7692">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7691">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17690">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7689">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7688">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7687">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7686">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7685">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7684">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7683">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7682">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7681">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7680">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7679">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7678">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7677">
      <pivotArea collapsedLevelsAreSubtotals="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7676">
      <pivotArea collapsedLevelsAreSubtotals="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7675">
      <pivotArea dataOnly="0" labelOnly="1" fieldPosition="0">
        <references count="3">
          <reference field="0" count="1" selected="0">
            <x v="21"/>
          </reference>
          <reference field="1" count="2">
            <x v="299"/>
            <x v="440"/>
          </reference>
          <reference field="2" count="1" selected="0">
            <x v="31"/>
          </reference>
        </references>
      </pivotArea>
    </format>
    <format dxfId="17674">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17673">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7672">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7671">
      <pivotArea collapsedLevelsAreSubtotals="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7670">
      <pivotArea collapsedLevelsAreSubtotals="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7669">
      <pivotArea collapsedLevelsAreSubtotals="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7668">
      <pivotArea collapsedLevelsAreSubtotals="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7667">
      <pivotArea collapsedLevelsAreSubtotals="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7666">
      <pivotArea collapsedLevelsAreSubtotals="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7665">
      <pivotArea collapsedLevelsAreSubtotals="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7664">
      <pivotArea collapsedLevelsAreSubtotals="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7663">
      <pivotArea collapsedLevelsAreSubtotals="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7662">
      <pivotArea collapsedLevelsAreSubtotals="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7661">
      <pivotArea collapsedLevelsAreSubtotals="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7660">
      <pivotArea collapsedLevelsAreSubtotals="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7659">
      <pivotArea collapsedLevelsAreSubtotals="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7658">
      <pivotArea collapsedLevelsAreSubtotals="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7657">
      <pivotArea collapsedLevelsAreSubtotals="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7656">
      <pivotArea collapsedLevelsAreSubtotals="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7655">
      <pivotArea collapsedLevelsAreSubtotals="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7654">
      <pivotArea collapsedLevelsAreSubtotals="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7653">
      <pivotArea collapsedLevelsAreSubtotals="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7652">
      <pivotArea collapsedLevelsAreSubtotals="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7651">
      <pivotArea collapsedLevelsAreSubtotals="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7650">
      <pivotArea collapsedLevelsAreSubtotals="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7649">
      <pivotArea collapsedLevelsAreSubtotals="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7648">
      <pivotArea collapsedLevelsAreSubtotals="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7647">
      <pivotArea collapsedLevelsAreSubtotals="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7646">
      <pivotArea collapsedLevelsAreSubtotals="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7645">
      <pivotArea collapsedLevelsAreSubtotals="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7644">
      <pivotArea collapsedLevelsAreSubtotals="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7643">
      <pivotArea collapsedLevelsAreSubtotals="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7642">
      <pivotArea collapsedLevelsAreSubtotals="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7641">
      <pivotArea collapsedLevelsAreSubtotals="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7640">
      <pivotArea collapsedLevelsAreSubtotals="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7639">
      <pivotArea collapsedLevelsAreSubtotals="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7638">
      <pivotArea collapsedLevelsAreSubtotals="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7637">
      <pivotArea collapsedLevelsAreSubtotals="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7636">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17635">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17634">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17633">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17632">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17631">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17630">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17629">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17628">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17627">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17626">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7625">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7624">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7623">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7622">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7621">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7620">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7619">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7618">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7617">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7616">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7615">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7614">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7613">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7612">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7611">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7610">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7609">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7608">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7607">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7606">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7605">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7604">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7603">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7602">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7601">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7600">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7599">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7598">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7597">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7596">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7595">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7594">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7593">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7592">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7591">
      <pivotArea collapsedLevelsAreSubtotals="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7590">
      <pivotArea collapsedLevelsAreSubtotals="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7589">
      <pivotArea collapsedLevelsAreSubtotals="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7588">
      <pivotArea collapsedLevelsAreSubtotals="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7587">
      <pivotArea collapsedLevelsAreSubtotals="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7586">
      <pivotArea collapsedLevelsAreSubtotals="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7585">
      <pivotArea collapsedLevelsAreSubtotals="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7584">
      <pivotArea collapsedLevelsAreSubtotals="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7583">
      <pivotArea collapsedLevelsAreSubtotals="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7582">
      <pivotArea collapsedLevelsAreSubtotals="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7581">
      <pivotArea collapsedLevelsAreSubtotals="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7580">
      <pivotArea collapsedLevelsAreSubtotals="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7579">
      <pivotArea collapsedLevelsAreSubtotals="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7578">
      <pivotArea collapsedLevelsAreSubtotals="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7577">
      <pivotArea collapsedLevelsAreSubtotals="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7576">
      <pivotArea collapsedLevelsAreSubtotals="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7575">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17574">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17573">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17572">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17571">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17570">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17569">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17568">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17567">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17566">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17565">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7564">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7563">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7562">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7561">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7560">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7559">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7558">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7557">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7556">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7555">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7554">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7553">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7552">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7551">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7550">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7549">
      <pivotArea collapsedLevelsAreSubtotals="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7548">
      <pivotArea collapsedLevelsAreSubtotals="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7547">
      <pivotArea dataOnly="0" labelOnly="1" fieldPosition="0">
        <references count="3">
          <reference field="0" count="1" selected="0">
            <x v="24"/>
          </reference>
          <reference field="1" count="2">
            <x v="214"/>
            <x v="482"/>
          </reference>
          <reference field="2" count="1" selected="0">
            <x v="40"/>
          </reference>
        </references>
      </pivotArea>
    </format>
    <format dxfId="17546">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17545">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7544">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7543">
      <pivotArea collapsedLevelsAreSubtotals="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7542">
      <pivotArea dataOnly="0" labelOnly="1" fieldPosition="0">
        <references count="3">
          <reference field="0" count="1" selected="0">
            <x v="25"/>
          </reference>
          <reference field="1" count="1">
            <x v="102"/>
          </reference>
          <reference field="2" count="1" selected="0">
            <x v="50"/>
          </reference>
        </references>
      </pivotArea>
    </format>
    <format dxfId="17541">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17540">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7539">
      <pivotArea collapsedLevelsAreSubtotals="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7538">
      <pivotArea collapsedLevelsAreSubtotals="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7537">
      <pivotArea collapsedLevelsAreSubtotals="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7536">
      <pivotArea collapsedLevelsAreSubtotals="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7535">
      <pivotArea collapsedLevelsAreSubtotals="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7534">
      <pivotArea dataOnly="0" labelOnly="1" fieldPosition="0">
        <references count="3">
          <reference field="0" count="1" selected="0">
            <x v="26"/>
          </reference>
          <reference field="1" count="5">
            <x v="45"/>
            <x v="61"/>
            <x v="216"/>
            <x v="349"/>
            <x v="397"/>
          </reference>
          <reference field="2" count="1" selected="0">
            <x v="49"/>
          </reference>
        </references>
      </pivotArea>
    </format>
    <format dxfId="17533">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17532">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17531">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17530">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7529">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7528">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7527">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7526">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7525">
      <pivotArea collapsedLevelsAreSubtotals="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7524">
      <pivotArea collapsedLevelsAreSubtotals="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7523">
      <pivotArea collapsedLevelsAreSubtotals="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7522">
      <pivotArea collapsedLevelsAreSubtotals="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7521">
      <pivotArea collapsedLevelsAreSubtotals="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7520">
      <pivotArea collapsedLevelsAreSubtotals="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7519">
      <pivotArea collapsedLevelsAreSubtotals="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7518">
      <pivotArea collapsedLevelsAreSubtotals="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7517">
      <pivotArea collapsedLevelsAreSubtotals="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7516">
      <pivotArea collapsedLevelsAreSubtotals="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7515">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17514">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17513">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17512">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17511">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17510">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17509">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7508">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7507">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7506">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7505">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7504">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7503">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7502">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7501">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7500">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7499">
      <pivotArea collapsedLevelsAreSubtotals="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7498">
      <pivotArea collapsedLevelsAreSubtotals="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7497">
      <pivotArea collapsedLevelsAreSubtotals="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7496">
      <pivotArea collapsedLevelsAreSubtotals="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7495">
      <pivotArea collapsedLevelsAreSubtotals="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7494">
      <pivotArea collapsedLevelsAreSubtotals="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7493">
      <pivotArea collapsedLevelsAreSubtotals="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7492">
      <pivotArea collapsedLevelsAreSubtotals="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7491">
      <pivotArea collapsedLevelsAreSubtotals="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7490">
      <pivotArea collapsedLevelsAreSubtotals="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7489">
      <pivotArea collapsedLevelsAreSubtotals="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7488">
      <pivotArea collapsedLevelsAreSubtotals="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7487">
      <pivotArea collapsedLevelsAreSubtotals="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7486">
      <pivotArea collapsedLevelsAreSubtotals="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7485">
      <pivotArea collapsedLevelsAreSubtotals="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7484">
      <pivotArea collapsedLevelsAreSubtotals="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7483">
      <pivotArea collapsedLevelsAreSubtotals="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7482">
      <pivotArea collapsedLevelsAreSubtotals="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7481">
      <pivotArea collapsedLevelsAreSubtotals="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7480">
      <pivotArea collapsedLevelsAreSubtotals="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7479">
      <pivotArea collapsedLevelsAreSubtotals="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7478">
      <pivotArea collapsedLevelsAreSubtotals="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7477">
      <pivotArea collapsedLevelsAreSubtotals="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7476">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17475">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17474">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17473">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17472">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17471">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17470">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17469">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17468">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17467">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17466">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7465">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7464">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7463">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7462">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7461">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7460">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7459">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7458">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7457">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7456">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7455">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7454">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7453">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7452">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7451">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7450">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7449">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7448">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7447">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7446">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7445">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7444">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7443">
      <pivotArea collapsedLevelsAreSubtotals="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7442">
      <pivotArea collapsedLevelsAreSubtotals="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7441">
      <pivotArea collapsedLevelsAreSubtotals="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7440">
      <pivotArea dataOnly="0" labelOnly="1" fieldPosition="0">
        <references count="3">
          <reference field="0" count="1" selected="0">
            <x v="30"/>
          </reference>
          <reference field="1" count="3">
            <x v="382"/>
            <x v="487"/>
            <x v="541"/>
          </reference>
          <reference field="2" count="1" selected="0">
            <x v="65"/>
          </reference>
        </references>
      </pivotArea>
    </format>
    <format dxfId="17439">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1743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743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7436">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7435">
      <pivotArea collapsedLevelsAreSubtotals="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7434">
      <pivotArea collapsedLevelsAreSubtotals="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7433">
      <pivotArea collapsedLevelsAreSubtotals="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7432">
      <pivotArea dataOnly="0" labelOnly="1" fieldPosition="0">
        <references count="3">
          <reference field="0" count="1" selected="0">
            <x v="31"/>
          </reference>
          <reference field="1" count="3">
            <x v="165"/>
            <x v="338"/>
            <x v="418"/>
          </reference>
          <reference field="2" count="1" selected="0">
            <x v="35"/>
          </reference>
        </references>
      </pivotArea>
    </format>
    <format dxfId="17431">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17430">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17429">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7428">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7427">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7426">
      <pivotArea collapsedLevelsAreSubtotals="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7425">
      <pivotArea collapsedLevelsAreSubtotals="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7424">
      <pivotArea dataOnly="0" labelOnly="1" fieldPosition="0">
        <references count="3">
          <reference field="0" count="1" selected="0">
            <x v="32"/>
          </reference>
          <reference field="1" count="2">
            <x v="57"/>
            <x v="260"/>
          </reference>
          <reference field="2" count="1" selected="0">
            <x v="10"/>
          </reference>
        </references>
      </pivotArea>
    </format>
    <format dxfId="17423">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17422">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7421">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7420">
      <pivotArea collapsedLevelsAreSubtotals="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7419">
      <pivotArea collapsedLevelsAreSubtotals="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7418">
      <pivotArea collapsedLevelsAreSubtotals="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7417">
      <pivotArea collapsedLevelsAreSubtotals="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7416">
      <pivotArea collapsedLevelsAreSubtotals="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7415">
      <pivotArea collapsedLevelsAreSubtotals="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7414">
      <pivotArea collapsedLevelsAreSubtotals="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7413">
      <pivotArea collapsedLevelsAreSubtotals="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7412">
      <pivotArea collapsedLevelsAreSubtotals="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7411">
      <pivotArea dataOnly="0" labelOnly="1" fieldPosition="0">
        <references count="3">
          <reference field="0" count="1" selected="0">
            <x v="33"/>
          </reference>
          <reference field="1" count="9">
            <x v="11"/>
            <x v="67"/>
            <x v="427"/>
            <x v="447"/>
            <x v="488"/>
            <x v="489"/>
            <x v="490"/>
            <x v="542"/>
            <x v="543"/>
          </reference>
          <reference field="2" count="1" selected="0">
            <x v="38"/>
          </reference>
        </references>
      </pivotArea>
    </format>
    <format dxfId="17410">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17409">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17408">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1740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740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740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740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740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740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740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740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739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7398">
      <pivotArea collapsedLevelsAreSubtotals="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7397">
      <pivotArea dataOnly="0" labelOnly="1" fieldPosition="0">
        <references count="3">
          <reference field="0" count="1" selected="0">
            <x v="34"/>
          </reference>
          <reference field="1" count="1">
            <x v="431"/>
          </reference>
          <reference field="2" count="1" selected="0">
            <x v="18"/>
          </reference>
        </references>
      </pivotArea>
    </format>
    <format dxfId="17396">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17395">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7394">
      <pivotArea collapsedLevelsAreSubtotals="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7393">
      <pivotArea collapsedLevelsAreSubtotals="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7392">
      <pivotArea collapsedLevelsAreSubtotals="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7391">
      <pivotArea collapsedLevelsAreSubtotals="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7390">
      <pivotArea collapsedLevelsAreSubtotals="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7389">
      <pivotArea dataOnly="0" labelOnly="1" fieldPosition="0">
        <references count="3">
          <reference field="0" count="1" selected="0">
            <x v="35"/>
          </reference>
          <reference field="1" count="5">
            <x v="47"/>
            <x v="74"/>
            <x v="122"/>
            <x v="168"/>
            <x v="209"/>
          </reference>
          <reference field="2" count="1" selected="0">
            <x v="57"/>
          </reference>
        </references>
      </pivotArea>
    </format>
    <format dxfId="17388">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17387">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17386">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1738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738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7383">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7382">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7381">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7380">
      <pivotArea collapsedLevelsAreSubtotals="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7379">
      <pivotArea collapsedLevelsAreSubtotals="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7378">
      <pivotArea collapsedLevelsAreSubtotals="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7377">
      <pivotArea dataOnly="0" labelOnly="1" fieldPosition="0">
        <references count="3">
          <reference field="0" count="1" selected="0">
            <x v="36"/>
          </reference>
          <reference field="1" count="3">
            <x v="109"/>
            <x v="296"/>
            <x v="301"/>
          </reference>
          <reference field="2" count="1" selected="0">
            <x v="55"/>
          </reference>
        </references>
      </pivotArea>
    </format>
    <format dxfId="17376">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17375">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7374">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7373">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7372">
      <pivotArea collapsedLevelsAreSubtotals="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7371">
      <pivotArea collapsedLevelsAreSubtotals="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7370">
      <pivotArea collapsedLevelsAreSubtotals="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7369">
      <pivotArea collapsedLevelsAreSubtotals="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7368">
      <pivotArea collapsedLevelsAreSubtotals="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7367">
      <pivotArea collapsedLevelsAreSubtotals="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7366">
      <pivotArea collapsedLevelsAreSubtotals="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7365">
      <pivotArea collapsedLevelsAreSubtotals="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7364">
      <pivotArea collapsedLevelsAreSubtotals="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7363">
      <pivotArea dataOnly="0" labelOnly="1" fieldPosition="0">
        <references count="3">
          <reference field="0" count="1" selected="0">
            <x v="37"/>
          </reference>
          <reference field="1" count="9">
            <x v="320"/>
            <x v="343"/>
            <x v="395"/>
            <x v="438"/>
            <x v="491"/>
            <x v="492"/>
            <x v="493"/>
            <x v="494"/>
            <x v="495"/>
          </reference>
          <reference field="2" count="1" selected="0">
            <x v="61"/>
          </reference>
        </references>
      </pivotArea>
    </format>
    <format dxfId="17362">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17361">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17360">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1735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735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735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735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735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735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735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735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735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7350">
      <pivotArea collapsedLevelsAreSubtotals="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7349">
      <pivotArea collapsedLevelsAreSubtotals="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7348">
      <pivotArea collapsedLevelsAreSubtotals="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7347">
      <pivotArea dataOnly="0" labelOnly="1" fieldPosition="0">
        <references count="3">
          <reference field="0" count="1" selected="0">
            <x v="38"/>
          </reference>
          <reference field="1" count="3">
            <x v="226"/>
            <x v="337"/>
            <x v="496"/>
          </reference>
          <reference field="2" count="1" selected="0">
            <x v="19"/>
          </reference>
        </references>
      </pivotArea>
    </format>
    <format dxfId="17346">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1734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734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734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7342">
      <pivotArea collapsedLevelsAreSubtotals="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7341">
      <pivotArea collapsedLevelsAreSubtotals="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7340">
      <pivotArea collapsedLevelsAreSubtotals="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7339">
      <pivotArea collapsedLevelsAreSubtotals="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7338">
      <pivotArea collapsedLevelsAreSubtotals="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7337">
      <pivotArea collapsedLevelsAreSubtotals="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7336">
      <pivotArea collapsedLevelsAreSubtotals="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7335">
      <pivotArea collapsedLevelsAreSubtotals="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7334">
      <pivotArea collapsedLevelsAreSubtotals="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7333">
      <pivotArea collapsedLevelsAreSubtotals="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7332">
      <pivotArea collapsedLevelsAreSubtotals="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7331">
      <pivotArea collapsedLevelsAreSubtotals="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7330">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17329">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17328">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17327">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1732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732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732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7323">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7322">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7321">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7320">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7319">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7318">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7317">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7316">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7315">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7314">
      <pivotArea collapsedLevelsAreSubtotals="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7313">
      <pivotArea collapsedLevelsAreSubtotals="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7312">
      <pivotArea collapsedLevelsAreSubtotals="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7311">
      <pivotArea collapsedLevelsAreSubtotals="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7310">
      <pivotArea collapsedLevelsAreSubtotals="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7309">
      <pivotArea collapsedLevelsAreSubtotals="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7308">
      <pivotArea collapsedLevelsAreSubtotals="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7307">
      <pivotArea collapsedLevelsAreSubtotals="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7306">
      <pivotArea collapsedLevelsAreSubtotals="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7305">
      <pivotArea collapsedLevelsAreSubtotals="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7304">
      <pivotArea collapsedLevelsAreSubtotals="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7303">
      <pivotArea collapsedLevelsAreSubtotals="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7302">
      <pivotArea collapsedLevelsAreSubtotals="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7301">
      <pivotArea collapsedLevelsAreSubtotals="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7300">
      <pivotArea collapsedLevelsAreSubtotals="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7299">
      <pivotArea collapsedLevelsAreSubtotals="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7298">
      <pivotArea collapsedLevelsAreSubtotals="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7297">
      <pivotArea collapsedLevelsAreSubtotals="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7296">
      <pivotArea collapsedLevelsAreSubtotals="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7295">
      <pivotArea collapsedLevelsAreSubtotals="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7294">
      <pivotArea collapsedLevelsAreSubtotals="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7293">
      <pivotArea collapsedLevelsAreSubtotals="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7292">
      <pivotArea collapsedLevelsAreSubtotals="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7291">
      <pivotArea collapsedLevelsAreSubtotals="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7290">
      <pivotArea collapsedLevelsAreSubtotals="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7289">
      <pivotArea collapsedLevelsAreSubtotals="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7288">
      <pivotArea collapsedLevelsAreSubtotals="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7287">
      <pivotArea collapsedLevelsAreSubtotals="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7286">
      <pivotArea collapsedLevelsAreSubtotals="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7285">
      <pivotArea collapsedLevelsAreSubtotals="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7284">
      <pivotArea collapsedLevelsAreSubtotals="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7283">
      <pivotArea collapsedLevelsAreSubtotals="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7282">
      <pivotArea collapsedLevelsAreSubtotals="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7281">
      <pivotArea collapsedLevelsAreSubtotals="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7280">
      <pivotArea collapsedLevelsAreSubtotals="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7279">
      <pivotArea collapsedLevelsAreSubtotals="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7278">
      <pivotArea collapsedLevelsAreSubtotals="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7277">
      <pivotArea collapsedLevelsAreSubtotals="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7276">
      <pivotArea collapsedLevelsAreSubtotals="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7275">
      <pivotArea collapsedLevelsAreSubtotals="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7274">
      <pivotArea collapsedLevelsAreSubtotals="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7273">
      <pivotArea collapsedLevelsAreSubtotals="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7272">
      <pivotArea collapsedLevelsAreSubtotals="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7271">
      <pivotArea dataOnly="0" labelOnly="1" fieldPosition="0">
        <references count="3">
          <reference field="0" count="1" selected="0">
            <x v="40"/>
          </reference>
          <reference field="1" count="43">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reference>
          <reference field="2" count="1" selected="0">
            <x v="62"/>
          </reference>
        </references>
      </pivotArea>
    </format>
    <format dxfId="17270">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17269">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17268">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17267">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17266">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17265">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7264">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7263">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7262">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7261">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7260">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7259">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7258">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7257">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7256">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7255">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7254">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7253">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7252">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7251">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7250">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7249">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7248">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7247">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7246">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7245">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7244">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7243">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7242">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7241">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7240">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7239">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7238">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7237">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7236">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7235">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7234">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7233">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7232">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7231">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7230">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7229">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7228">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7227">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7226">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7225">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7224">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7223">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7222">
      <pivotArea collapsedLevelsAreSubtotals="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7221">
      <pivotArea collapsedLevelsAreSubtotals="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7220">
      <pivotArea collapsedLevelsAreSubtotals="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7219">
      <pivotArea collapsedLevelsAreSubtotals="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7218">
      <pivotArea collapsedLevelsAreSubtotals="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7217">
      <pivotArea collapsedLevelsAreSubtotals="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7216">
      <pivotArea collapsedLevelsAreSubtotals="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7215">
      <pivotArea collapsedLevelsAreSubtotals="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7214">
      <pivotArea collapsedLevelsAreSubtotals="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7213">
      <pivotArea collapsedLevelsAreSubtotals="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7212">
      <pivotArea collapsedLevelsAreSubtotals="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7211">
      <pivotArea dataOnly="0" labelOnly="1" fieldPosition="0">
        <references count="3">
          <reference field="0" count="1" selected="0">
            <x v="41"/>
          </reference>
          <reference field="1" count="11">
            <x v="4"/>
            <x v="76"/>
            <x v="130"/>
            <x v="188"/>
            <x v="224"/>
            <x v="314"/>
            <x v="321"/>
            <x v="505"/>
            <x v="547"/>
            <x v="548"/>
            <x v="549"/>
          </reference>
          <reference field="2" count="1" selected="0">
            <x v="51"/>
          </reference>
        </references>
      </pivotArea>
    </format>
    <format dxfId="17210">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17209">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17208">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17207">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17206">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17205">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17204">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7203">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7202">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7201">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7200">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7199">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7198">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7197">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7196">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7195">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7194">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7193">
      <pivotArea collapsedLevelsAreSubtotals="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7192">
      <pivotArea collapsedLevelsAreSubtotals="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7191">
      <pivotArea collapsedLevelsAreSubtotals="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7190">
      <pivotArea collapsedLevelsAreSubtotals="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7189">
      <pivotArea collapsedLevelsAreSubtotals="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7188">
      <pivotArea collapsedLevelsAreSubtotals="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7187">
      <pivotArea collapsedLevelsAreSubtotals="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7186">
      <pivotArea collapsedLevelsAreSubtotals="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7185">
      <pivotArea collapsedLevelsAreSubtotals="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7184">
      <pivotArea collapsedLevelsAreSubtotals="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7183">
      <pivotArea collapsedLevelsAreSubtotals="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7182">
      <pivotArea collapsedLevelsAreSubtotals="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7181">
      <pivotArea collapsedLevelsAreSubtotals="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7180">
      <pivotArea collapsedLevelsAreSubtotals="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7179">
      <pivotArea collapsedLevelsAreSubtotals="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7178">
      <pivotArea collapsedLevelsAreSubtotals="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7177">
      <pivotArea collapsedLevelsAreSubtotals="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7176">
      <pivotArea collapsedLevelsAreSubtotals="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7175">
      <pivotArea collapsedLevelsAreSubtotals="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7174">
      <pivotArea collapsedLevelsAreSubtotals="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7173">
      <pivotArea collapsedLevelsAreSubtotals="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7172">
      <pivotArea collapsedLevelsAreSubtotals="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7171">
      <pivotArea collapsedLevelsAreSubtotals="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7170">
      <pivotArea collapsedLevelsAreSubtotals="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7169">
      <pivotArea collapsedLevelsAreSubtotals="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7168">
      <pivotArea collapsedLevelsAreSubtotals="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7167">
      <pivotArea collapsedLevelsAreSubtotals="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7166">
      <pivotArea collapsedLevelsAreSubtotals="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7165">
      <pivotArea collapsedLevelsAreSubtotals="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7164">
      <pivotArea collapsedLevelsAreSubtotals="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7163">
      <pivotArea collapsedLevelsAreSubtotals="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7162">
      <pivotArea collapsedLevelsAreSubtotals="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7161">
      <pivotArea collapsedLevelsAreSubtotals="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7160">
      <pivotArea collapsedLevelsAreSubtotals="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7159">
      <pivotArea collapsedLevelsAreSubtotals="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7158">
      <pivotArea collapsedLevelsAreSubtotals="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7157">
      <pivotArea collapsedLevelsAreSubtotals="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7156">
      <pivotArea dataOnly="0" labelOnly="1" fieldPosition="0">
        <references count="3">
          <reference field="0" count="1" selected="0">
            <x v="42"/>
          </reference>
          <reference field="1" count="37">
            <x v="15"/>
            <x v="16"/>
            <x v="17"/>
            <x v="19"/>
            <x v="38"/>
            <x v="81"/>
            <x v="120"/>
            <x v="122"/>
            <x v="138"/>
            <x v="149"/>
            <x v="185"/>
            <x v="232"/>
            <x v="239"/>
            <x v="240"/>
            <x v="261"/>
            <x v="270"/>
            <x v="277"/>
            <x v="279"/>
            <x v="316"/>
            <x v="328"/>
            <x v="366"/>
            <x v="375"/>
            <x v="384"/>
            <x v="389"/>
            <x v="394"/>
            <x v="407"/>
            <x v="446"/>
            <x v="449"/>
            <x v="506"/>
            <x v="507"/>
            <x v="508"/>
            <x v="509"/>
            <x v="510"/>
            <x v="511"/>
            <x v="512"/>
            <x v="550"/>
            <x v="551"/>
          </reference>
          <reference field="2" count="1" selected="0">
            <x v="28"/>
          </reference>
        </references>
      </pivotArea>
    </format>
    <format dxfId="17155">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17154">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17153">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17152">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17151">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17150">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17149">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17148">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17147">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17146">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17145">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17144">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17143">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17142">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17141">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17140">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7139">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7138">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7137">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7136">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7135">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7134">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7133">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7132">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7131">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7130">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7129">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7128">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7127">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7126">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7125">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7124">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7123">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7122">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7121">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7120">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7119">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7118">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7117">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7116">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7115">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7114">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7113">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7112">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7111">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7110">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7109">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7108">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7107">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7106">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7105">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7104">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7103">
      <pivotArea collapsedLevelsAreSubtotals="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7102">
      <pivotArea collapsedLevelsAreSubtotals="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7101">
      <pivotArea collapsedLevelsAreSubtotals="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7100">
      <pivotArea collapsedLevelsAreSubtotals="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7099">
      <pivotArea collapsedLevelsAreSubtotals="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7098">
      <pivotArea collapsedLevelsAreSubtotals="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7097">
      <pivotArea collapsedLevelsAreSubtotals="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7096">
      <pivotArea collapsedLevelsAreSubtotals="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7095">
      <pivotArea collapsedLevelsAreSubtotals="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7094">
      <pivotArea collapsedLevelsAreSubtotals="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7093">
      <pivotArea collapsedLevelsAreSubtotals="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7092">
      <pivotArea collapsedLevelsAreSubtotals="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7091">
      <pivotArea collapsedLevelsAreSubtotals="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7090">
      <pivotArea collapsedLevelsAreSubtotals="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7089">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17088">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17087">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17086">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17085">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17084">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17083">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17082">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17081">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17080">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7079">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7078">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7077">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7076">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7075">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7074">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7073">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7072">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7071">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7070">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7069">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7068">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7067">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7066">
      <pivotArea collapsedLevelsAreSubtotals="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7065">
      <pivotArea collapsedLevelsAreSubtotals="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7064">
      <pivotArea collapsedLevelsAreSubtotals="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7063">
      <pivotArea collapsedLevelsAreSubtotals="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7062">
      <pivotArea collapsedLevelsAreSubtotals="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7061">
      <pivotArea collapsedLevelsAreSubtotals="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7060">
      <pivotArea collapsedLevelsAreSubtotals="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7059">
      <pivotArea collapsedLevelsAreSubtotals="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7058">
      <pivotArea collapsedLevelsAreSubtotals="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7057">
      <pivotArea collapsedLevelsAreSubtotals="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7056">
      <pivotArea collapsedLevelsAreSubtotals="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7055">
      <pivotArea collapsedLevelsAreSubtotals="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7054">
      <pivotArea collapsedLevelsAreSubtotals="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7053">
      <pivotArea collapsedLevelsAreSubtotals="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7052">
      <pivotArea collapsedLevelsAreSubtotals="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7051">
      <pivotArea collapsedLevelsAreSubtotals="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7050">
      <pivotArea collapsedLevelsAreSubtotals="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7049">
      <pivotArea collapsedLevelsAreSubtotals="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7048">
      <pivotArea collapsedLevelsAreSubtotals="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7047">
      <pivotArea dataOnly="0" labelOnly="1" fieldPosition="0">
        <references count="3">
          <reference field="0" count="1" selected="0">
            <x v="44"/>
          </reference>
          <reference field="1" count="19">
            <x v="32"/>
            <x v="36"/>
            <x v="86"/>
            <x v="96"/>
            <x v="121"/>
            <x v="145"/>
            <x v="166"/>
            <x v="167"/>
            <x v="172"/>
            <x v="231"/>
            <x v="317"/>
            <x v="332"/>
            <x v="429"/>
            <x v="513"/>
            <x v="514"/>
            <x v="553"/>
            <x v="554"/>
            <x v="555"/>
            <x v="556"/>
          </reference>
          <reference field="2" count="1" selected="0">
            <x v="7"/>
          </reference>
        </references>
      </pivotArea>
    </format>
    <format dxfId="17046">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17045">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17044">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17043">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7042">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7041">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7040">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7039">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7038">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7037">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7036">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7035">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7034">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7033">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7032">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7031">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7030">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7029">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7028">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7027">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7026">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7025">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7024">
      <pivotArea collapsedLevelsAreSubtotals="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7023">
      <pivotArea collapsedLevelsAreSubtotals="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7022">
      <pivotArea collapsedLevelsAreSubtotals="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7021">
      <pivotArea collapsedLevelsAreSubtotals="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7020">
      <pivotArea collapsedLevelsAreSubtotals="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7019">
      <pivotArea collapsedLevelsAreSubtotals="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7018">
      <pivotArea collapsedLevelsAreSubtotals="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7017">
      <pivotArea collapsedLevelsAreSubtotals="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7016">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17015">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17014">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17013">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7012">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7011">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7010">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7009">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7008">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7007">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7006">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7005">
      <pivotArea collapsedLevelsAreSubtotals="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7004">
      <pivotArea collapsedLevelsAreSubtotals="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7003">
      <pivotArea collapsedLevelsAreSubtotals="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7002">
      <pivotArea collapsedLevelsAreSubtotals="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7001">
      <pivotArea collapsedLevelsAreSubtotals="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7000">
      <pivotArea collapsedLevelsAreSubtotals="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6999">
      <pivotArea collapsedLevelsAreSubtotals="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6998">
      <pivotArea collapsedLevelsAreSubtotals="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6997">
      <pivotArea collapsedLevelsAreSubtotals="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6996">
      <pivotArea collapsedLevelsAreSubtotals="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6995">
      <pivotArea collapsedLevelsAreSubtotals="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6994">
      <pivotArea collapsedLevelsAreSubtotals="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6993">
      <pivotArea collapsedLevelsAreSubtotals="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6992">
      <pivotArea collapsedLevelsAreSubtotals="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6991">
      <pivotArea collapsedLevelsAreSubtotals="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6990">
      <pivotArea collapsedLevelsAreSubtotals="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6989">
      <pivotArea collapsedLevelsAreSubtotals="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6988">
      <pivotArea collapsedLevelsAreSubtotals="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6987">
      <pivotArea collapsedLevelsAreSubtotals="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6986">
      <pivotArea collapsedLevelsAreSubtotals="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6985">
      <pivotArea collapsedLevelsAreSubtotals="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6984">
      <pivotArea collapsedLevelsAreSubtotals="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6983">
      <pivotArea collapsedLevelsAreSubtotals="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6982">
      <pivotArea collapsedLevelsAreSubtotals="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6981">
      <pivotArea collapsedLevelsAreSubtotals="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6980">
      <pivotArea dataOnly="0" labelOnly="1" fieldPosition="0">
        <references count="3">
          <reference field="0" count="1" selected="0">
            <x v="46"/>
          </reference>
          <reference field="1" count="25">
            <x v="21"/>
            <x v="23"/>
            <x v="35"/>
            <x v="150"/>
            <x v="173"/>
            <x v="186"/>
            <x v="203"/>
            <x v="219"/>
            <x v="241"/>
            <x v="249"/>
            <x v="250"/>
            <x v="251"/>
            <x v="252"/>
            <x v="329"/>
            <x v="362"/>
            <x v="393"/>
            <x v="398"/>
            <x v="433"/>
            <x v="434"/>
            <x v="515"/>
            <x v="516"/>
            <x v="517"/>
            <x v="518"/>
            <x v="519"/>
            <x v="557"/>
          </reference>
          <reference field="2" count="1" selected="0">
            <x v="25"/>
          </reference>
        </references>
      </pivotArea>
    </format>
    <format dxfId="16979">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16978">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16977">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16976">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16975">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16974">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16973">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16972">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16971">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16970">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16969">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6968">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6967">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6966">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6965">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6964">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6963">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6962">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6961">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6960">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6959">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6958">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6957">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6956">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6955">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6954">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6953">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6952">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6951">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6950">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6949">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6948">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6947">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6946">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6945">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6944">
      <pivotArea collapsedLevelsAreSubtotals="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6943">
      <pivotArea collapsedLevelsAreSubtotals="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6942">
      <pivotArea collapsedLevelsAreSubtotals="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6941">
      <pivotArea collapsedLevelsAreSubtotals="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6940">
      <pivotArea collapsedLevelsAreSubtotals="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6939">
      <pivotArea collapsedLevelsAreSubtotals="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6938">
      <pivotArea collapsedLevelsAreSubtotals="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6937">
      <pivotArea collapsedLevelsAreSubtotals="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6936">
      <pivotArea collapsedLevelsAreSubtotals="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6935">
      <pivotArea collapsedLevelsAreSubtotals="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6934">
      <pivotArea collapsedLevelsAreSubtotals="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6933">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16932">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16931">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16930">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16929">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16928">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16927">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6926">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6925">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6924">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6923">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6922">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6921">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6920">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6919">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6918">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6917">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6916">
      <pivotArea collapsedLevelsAreSubtotals="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6915">
      <pivotArea collapsedLevelsAreSubtotals="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6914">
      <pivotArea collapsedLevelsAreSubtotals="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6913">
      <pivotArea dataOnly="0" labelOnly="1" fieldPosition="0">
        <references count="3">
          <reference field="0" count="1" selected="0">
            <x v="48"/>
          </reference>
          <reference field="1" count="3">
            <x v="59"/>
            <x v="60"/>
            <x v="441"/>
          </reference>
          <reference field="2" count="1" selected="0">
            <x v="12"/>
          </reference>
        </references>
      </pivotArea>
    </format>
    <format dxfId="16912">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16911">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6910">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6909">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6908">
      <pivotArea collapsedLevelsAreSubtotals="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6907">
      <pivotArea collapsedLevelsAreSubtotals="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6906">
      <pivotArea collapsedLevelsAreSubtotals="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6905">
      <pivotArea collapsedLevelsAreSubtotals="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6904">
      <pivotArea collapsedLevelsAreSubtotals="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6903">
      <pivotArea collapsedLevelsAreSubtotals="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6902">
      <pivotArea collapsedLevelsAreSubtotals="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6901">
      <pivotArea collapsedLevelsAreSubtotals="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6900">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16899">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16898">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16897">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16896">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16895">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16894">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16893">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16892">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6891">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6890">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6889">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6888">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6887">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6886">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6885">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6884">
      <pivotArea collapsedLevelsAreSubtotals="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6883">
      <pivotArea collapsedLevelsAreSubtotals="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6882">
      <pivotArea dataOnly="0" labelOnly="1" fieldPosition="0">
        <references count="3">
          <reference field="0" count="1" selected="0">
            <x v="50"/>
          </reference>
          <reference field="1" count="2">
            <x v="184"/>
            <x v="558"/>
          </reference>
          <reference field="2" count="1" selected="0">
            <x v="32"/>
          </reference>
        </references>
      </pivotArea>
    </format>
    <format dxfId="16881">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16880">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16879">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6878">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6877">
      <pivotArea collapsedLevelsAreSubtotals="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6876">
      <pivotArea collapsedLevelsAreSubtotals="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6875">
      <pivotArea collapsedLevelsAreSubtotals="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6874">
      <pivotArea collapsedLevelsAreSubtotals="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6873">
      <pivotArea collapsedLevelsAreSubtotals="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6872">
      <pivotArea dataOnly="0" labelOnly="1" fieldPosition="0">
        <references count="3">
          <reference field="0" count="1" selected="0">
            <x v="51"/>
          </reference>
          <reference field="1" count="5">
            <x v="309"/>
            <x v="367"/>
            <x v="522"/>
            <x v="523"/>
            <x v="559"/>
          </reference>
          <reference field="2" count="1" selected="0">
            <x v="6"/>
          </reference>
        </references>
      </pivotArea>
    </format>
    <format dxfId="16871">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16870">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1686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686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686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686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6865">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6864">
      <pivotArea collapsedLevelsAreSubtotals="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6863">
      <pivotArea collapsedLevelsAreSubtotals="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6862">
      <pivotArea collapsedLevelsAreSubtotals="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6861">
      <pivotArea collapsedLevelsAreSubtotals="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6860">
      <pivotArea collapsedLevelsAreSubtotals="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6859">
      <pivotArea collapsedLevelsAreSubtotals="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6858">
      <pivotArea collapsedLevelsAreSubtotals="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6857">
      <pivotArea collapsedLevelsAreSubtotals="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6856">
      <pivotArea collapsedLevelsAreSubtotals="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6855">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16854">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16853">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16852">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6851">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6850">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6849">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6848">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6847">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6846">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6845">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6844">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6843">
      <pivotArea collapsedLevelsAreSubtotals="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6842">
      <pivotArea collapsedLevelsAreSubtotals="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6841">
      <pivotArea collapsedLevelsAreSubtotals="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6840">
      <pivotArea collapsedLevelsAreSubtotals="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6839">
      <pivotArea collapsedLevelsAreSubtotals="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6838">
      <pivotArea collapsedLevelsAreSubtotals="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6837">
      <pivotArea collapsedLevelsAreSubtotals="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6836">
      <pivotArea collapsedLevelsAreSubtotals="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6835">
      <pivotArea dataOnly="0" labelOnly="1" fieldPosition="0">
        <references count="3">
          <reference field="0" count="1" selected="0">
            <x v="53"/>
          </reference>
          <reference field="1" count="8">
            <x v="220"/>
            <x v="221"/>
            <x v="264"/>
            <x v="361"/>
            <x v="380"/>
            <x v="524"/>
            <x v="525"/>
            <x v="560"/>
          </reference>
          <reference field="2" count="1" selected="0">
            <x v="23"/>
          </reference>
        </references>
      </pivotArea>
    </format>
    <format dxfId="16834">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16833">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16832">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16831">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6830">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6829">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6828">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6827">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6826">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6825">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6824">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6823">
      <pivotArea collapsedLevelsAreSubtotals="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6822">
      <pivotArea collapsedLevelsAreSubtotals="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6821">
      <pivotArea collapsedLevelsAreSubtotals="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6820">
      <pivotArea dataOnly="0" labelOnly="1" fieldPosition="0">
        <references count="3">
          <reference field="0" count="1" selected="0">
            <x v="54"/>
          </reference>
          <reference field="1" count="3">
            <x v="345"/>
            <x v="436"/>
            <x v="526"/>
          </reference>
          <reference field="2" count="1" selected="0">
            <x v="14"/>
          </reference>
        </references>
      </pivotArea>
    </format>
    <format dxfId="16819">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16818">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16817">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16816">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6815">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6814">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6813">
      <pivotArea collapsedLevelsAreSubtotals="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6812">
      <pivotArea collapsedLevelsAreSubtotals="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6811">
      <pivotArea collapsedLevelsAreSubtotals="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6810">
      <pivotArea dataOnly="0" labelOnly="1" fieldPosition="0">
        <references count="3">
          <reference field="0" count="1" selected="0">
            <x v="55"/>
          </reference>
          <reference field="1" count="3">
            <x v="114"/>
            <x v="143"/>
            <x v="403"/>
          </reference>
          <reference field="2" count="1" selected="0">
            <x v="63"/>
          </reference>
        </references>
      </pivotArea>
    </format>
    <format dxfId="16809">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16808">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16807">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6806">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680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6804">
      <pivotArea collapsedLevelsAreSubtotals="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6803">
      <pivotArea collapsedLevelsAreSubtotals="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6802">
      <pivotArea dataOnly="0" labelOnly="1" fieldPosition="0">
        <references count="3">
          <reference field="0" count="1" selected="0">
            <x v="56"/>
          </reference>
          <reference field="1" count="2">
            <x v="313"/>
            <x v="351"/>
          </reference>
          <reference field="2" count="1" selected="0">
            <x v="64"/>
          </reference>
        </references>
      </pivotArea>
    </format>
    <format dxfId="16801">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16800">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6799">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6798">
      <pivotArea collapsedLevelsAreSubtotals="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6797">
      <pivotArea collapsedLevelsAreSubtotals="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6796">
      <pivotArea collapsedLevelsAreSubtotals="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6795">
      <pivotArea dataOnly="0" labelOnly="1" fieldPosition="0">
        <references count="3">
          <reference field="0" count="1" selected="0">
            <x v="57"/>
          </reference>
          <reference field="1" count="3">
            <x v="242"/>
            <x v="303"/>
            <x v="412"/>
          </reference>
          <reference field="2" count="1" selected="0">
            <x v="48"/>
          </reference>
        </references>
      </pivotArea>
    </format>
    <format dxfId="16794">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16793">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1679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679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679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6789">
      <pivotArea collapsedLevelsAreSubtotals="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6788">
      <pivotArea collapsedLevelsAreSubtotals="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6787">
      <pivotArea dataOnly="0" labelOnly="1" fieldPosition="0">
        <references count="3">
          <reference field="0" count="1" selected="0">
            <x v="58"/>
          </reference>
          <reference field="1" count="2">
            <x v="3"/>
            <x v="7"/>
          </reference>
          <reference field="2" count="1" selected="0">
            <x v="15"/>
          </reference>
        </references>
      </pivotArea>
    </format>
    <format dxfId="16786">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16785">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6784">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6783">
      <pivotArea collapsedLevelsAreSubtotals="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6782">
      <pivotArea collapsedLevelsAreSubtotals="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6781">
      <pivotArea collapsedLevelsAreSubtotals="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6780">
      <pivotArea dataOnly="0" labelOnly="1" fieldPosition="0">
        <references count="3">
          <reference field="0" count="1" selected="0">
            <x v="59"/>
          </reference>
          <reference field="1" count="3">
            <x v="51"/>
            <x v="271"/>
            <x v="324"/>
          </reference>
          <reference field="2" count="1" selected="0">
            <x v="30"/>
          </reference>
        </references>
      </pivotArea>
    </format>
    <format dxfId="16779">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16778">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6777">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6776">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6775">
      <pivotArea collapsedLevelsAreSubtotals="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6774">
      <pivotArea collapsedLevelsAreSubtotals="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6773">
      <pivotArea dataOnly="0" labelOnly="1" fieldPosition="0">
        <references count="3">
          <reference field="0" count="1" selected="0">
            <x v="60"/>
          </reference>
          <reference field="1" count="2">
            <x v="62"/>
            <x v="255"/>
          </reference>
          <reference field="2" count="1" selected="0">
            <x v="27"/>
          </reference>
        </references>
      </pivotArea>
    </format>
    <format dxfId="16772">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1677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677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6769">
      <pivotArea collapsedLevelsAreSubtotals="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6768">
      <pivotArea collapsedLevelsAreSubtotals="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6767">
      <pivotArea collapsedLevelsAreSubtotals="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6766">
      <pivotArea collapsedLevelsAreSubtotals="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6765">
      <pivotArea collapsedLevelsAreSubtotals="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6764">
      <pivotArea collapsedLevelsAreSubtotals="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6763">
      <pivotArea collapsedLevelsAreSubtotals="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6762">
      <pivotArea collapsedLevelsAreSubtotals="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6761">
      <pivotArea collapsedLevelsAreSubtotals="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6760">
      <pivotArea collapsedLevelsAreSubtotals="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6759">
      <pivotArea collapsedLevelsAreSubtotals="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6758">
      <pivotArea collapsedLevelsAreSubtotals="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6757">
      <pivotArea collapsedLevelsAreSubtotals="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6756">
      <pivotArea dataOnly="0" labelOnly="1" fieldPosition="0">
        <references count="3">
          <reference field="0" count="1" selected="0">
            <x v="61"/>
          </reference>
          <reference field="1" count="13">
            <x v="68"/>
            <x v="79"/>
            <x v="80"/>
            <x v="148"/>
            <x v="187"/>
            <x v="233"/>
            <x v="281"/>
            <x v="315"/>
            <x v="335"/>
            <x v="363"/>
            <x v="377"/>
            <x v="527"/>
            <x v="528"/>
          </reference>
          <reference field="2" count="1" selected="0">
            <x v="1"/>
          </reference>
        </references>
      </pivotArea>
    </format>
    <format dxfId="16755">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16754">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16753">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16752">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16751">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16750">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6749">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6748">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6747">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6746">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6745">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6744">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6743">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6742">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6741">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6740">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6739">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6738">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6737">
      <pivotArea collapsedLevelsAreSubtotals="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6736">
      <pivotArea dataOnly="0" labelOnly="1" fieldPosition="0">
        <references count="3">
          <reference field="0" count="1" selected="0">
            <x v="62"/>
          </reference>
          <reference field="1" count="1">
            <x v="71"/>
          </reference>
          <reference field="2" count="1" selected="0">
            <x v="59"/>
          </reference>
        </references>
      </pivotArea>
    </format>
    <format dxfId="16735">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16734">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6733">
      <pivotArea collapsedLevelsAreSubtotals="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6732">
      <pivotArea collapsedLevelsAreSubtotals="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6731">
      <pivotArea collapsedLevelsAreSubtotals="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6730">
      <pivotArea dataOnly="0" labelOnly="1" fieldPosition="0">
        <references count="3">
          <reference field="0" count="1" selected="0">
            <x v="63"/>
          </reference>
          <reference field="1" count="3">
            <x v="94"/>
            <x v="294"/>
            <x v="295"/>
          </reference>
          <reference field="2" count="1" selected="0">
            <x v="21"/>
          </reference>
        </references>
      </pivotArea>
    </format>
    <format dxfId="16729">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16728">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16727">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6726">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6725">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6724">
      <pivotArea collapsedLevelsAreSubtotals="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6723">
      <pivotArea dataOnly="0" labelOnly="1" fieldPosition="0">
        <references count="3">
          <reference field="0" count="1" selected="0">
            <x v="65"/>
          </reference>
          <reference field="1" count="1">
            <x v="183"/>
          </reference>
          <reference field="2" count="1" selected="0">
            <x v="11"/>
          </reference>
        </references>
      </pivotArea>
    </format>
    <format dxfId="16722">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1672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6720">
      <pivotArea collapsedLevelsAreSubtotals="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6719">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6718">
      <pivotArea collapsedLevelsAreSubtotals="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6717">
      <pivotArea collapsedLevelsAreSubtotals="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6716">
      <pivotArea dataOnly="0" labelOnly="1" fieldPosition="0">
        <references count="3">
          <reference field="0" count="1" selected="0">
            <x v="67"/>
          </reference>
          <reference field="1" count="4">
            <x v="25"/>
            <x v="56"/>
            <x v="275"/>
            <x v="529"/>
          </reference>
          <reference field="2" count="1" selected="0">
            <x v="56"/>
          </reference>
        </references>
      </pivotArea>
    </format>
    <format dxfId="16715">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16714">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16713">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16712">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16711">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6710">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6709">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6708">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6707">
      <pivotArea collapsedLevelsAreSubtotals="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6706">
      <pivotArea dataOnly="0" labelOnly="1" fieldPosition="0">
        <references count="3">
          <reference field="0" count="1" selected="0">
            <x v="29"/>
          </reference>
          <reference field="1" count="1">
            <x v="195"/>
          </reference>
          <reference field="2" count="1" selected="0">
            <x v="66"/>
          </reference>
        </references>
      </pivotArea>
    </format>
    <format dxfId="16705">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16704">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6703">
      <pivotArea type="all" dataOnly="0" outline="0" fieldPosition="0"/>
    </format>
    <format dxfId="16702">
      <pivotArea outline="0" collapsedLevelsAreSubtotals="1" fieldPosition="0"/>
    </format>
    <format dxfId="16701">
      <pivotArea field="0" type="button" dataOnly="0" labelOnly="1" outline="0" axis="axisRow" fieldPosition="0"/>
    </format>
    <format dxfId="16700">
      <pivotArea field="2" type="button" dataOnly="0" labelOnly="1" outline="0" axis="axisRow" fieldPosition="1"/>
    </format>
    <format dxfId="16699">
      <pivotArea field="1" type="button" dataOnly="0" labelOnly="1" outline="0" axis="axisRow" fieldPosition="2"/>
    </format>
    <format dxfId="16698">
      <pivotArea field="3" type="button" dataOnly="0" labelOnly="1" outline="0" axis="axisRow" fieldPosition="3"/>
    </format>
    <format dxfId="16697">
      <pivotArea field="4" type="button" dataOnly="0" labelOnly="1" outline="0" axis="axisRow" fieldPosition="4"/>
    </format>
    <format dxfId="16696">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6695">
      <pivotArea dataOnly="0" labelOnly="1" fieldPosition="0">
        <references count="1">
          <reference field="0" count="16">
            <x v="50"/>
            <x v="51"/>
            <x v="52"/>
            <x v="53"/>
            <x v="54"/>
            <x v="55"/>
            <x v="56"/>
            <x v="57"/>
            <x v="58"/>
            <x v="59"/>
            <x v="60"/>
            <x v="61"/>
            <x v="62"/>
            <x v="63"/>
            <x v="65"/>
            <x v="67"/>
          </reference>
        </references>
      </pivotArea>
    </format>
    <format dxfId="16694">
      <pivotArea dataOnly="0" labelOnly="1" grandRow="1" outline="0" fieldPosition="0"/>
    </format>
    <format dxfId="16693">
      <pivotArea dataOnly="0" labelOnly="1" fieldPosition="0">
        <references count="2">
          <reference field="0" count="1" selected="0">
            <x v="0"/>
          </reference>
          <reference field="2" count="1">
            <x v="9"/>
          </reference>
        </references>
      </pivotArea>
    </format>
    <format dxfId="16692">
      <pivotArea dataOnly="0" labelOnly="1" fieldPosition="0">
        <references count="2">
          <reference field="0" count="1" selected="0">
            <x v="0"/>
          </reference>
          <reference field="2" count="1" defaultSubtotal="1">
            <x v="9"/>
          </reference>
        </references>
      </pivotArea>
    </format>
    <format dxfId="16691">
      <pivotArea dataOnly="0" labelOnly="1" fieldPosition="0">
        <references count="2">
          <reference field="0" count="1" selected="0">
            <x v="1"/>
          </reference>
          <reference field="2" count="1">
            <x v="67"/>
          </reference>
        </references>
      </pivotArea>
    </format>
    <format dxfId="16690">
      <pivotArea dataOnly="0" labelOnly="1" fieldPosition="0">
        <references count="2">
          <reference field="0" count="1" selected="0">
            <x v="1"/>
          </reference>
          <reference field="2" count="1" defaultSubtotal="1">
            <x v="67"/>
          </reference>
        </references>
      </pivotArea>
    </format>
    <format dxfId="16689">
      <pivotArea dataOnly="0" labelOnly="1" fieldPosition="0">
        <references count="2">
          <reference field="0" count="1" selected="0">
            <x v="2"/>
          </reference>
          <reference field="2" count="1">
            <x v="8"/>
          </reference>
        </references>
      </pivotArea>
    </format>
    <format dxfId="16688">
      <pivotArea dataOnly="0" labelOnly="1" fieldPosition="0">
        <references count="2">
          <reference field="0" count="1" selected="0">
            <x v="2"/>
          </reference>
          <reference field="2" count="1" defaultSubtotal="1">
            <x v="8"/>
          </reference>
        </references>
      </pivotArea>
    </format>
    <format dxfId="16687">
      <pivotArea dataOnly="0" labelOnly="1" fieldPosition="0">
        <references count="2">
          <reference field="0" count="1" selected="0">
            <x v="3"/>
          </reference>
          <reference field="2" count="1">
            <x v="20"/>
          </reference>
        </references>
      </pivotArea>
    </format>
    <format dxfId="16686">
      <pivotArea dataOnly="0" labelOnly="1" fieldPosition="0">
        <references count="2">
          <reference field="0" count="1" selected="0">
            <x v="3"/>
          </reference>
          <reference field="2" count="1" defaultSubtotal="1">
            <x v="20"/>
          </reference>
        </references>
      </pivotArea>
    </format>
    <format dxfId="16685">
      <pivotArea dataOnly="0" labelOnly="1" fieldPosition="0">
        <references count="2">
          <reference field="0" count="1" selected="0">
            <x v="4"/>
          </reference>
          <reference field="2" count="1">
            <x v="47"/>
          </reference>
        </references>
      </pivotArea>
    </format>
    <format dxfId="16684">
      <pivotArea dataOnly="0" labelOnly="1" fieldPosition="0">
        <references count="2">
          <reference field="0" count="1" selected="0">
            <x v="4"/>
          </reference>
          <reference field="2" count="1" defaultSubtotal="1">
            <x v="47"/>
          </reference>
        </references>
      </pivotArea>
    </format>
    <format dxfId="16683">
      <pivotArea dataOnly="0" labelOnly="1" fieldPosition="0">
        <references count="2">
          <reference field="0" count="1" selected="0">
            <x v="5"/>
          </reference>
          <reference field="2" count="1">
            <x v="2"/>
          </reference>
        </references>
      </pivotArea>
    </format>
    <format dxfId="16682">
      <pivotArea dataOnly="0" labelOnly="1" fieldPosition="0">
        <references count="2">
          <reference field="0" count="1" selected="0">
            <x v="5"/>
          </reference>
          <reference field="2" count="1" defaultSubtotal="1">
            <x v="2"/>
          </reference>
        </references>
      </pivotArea>
    </format>
    <format dxfId="16681">
      <pivotArea dataOnly="0" labelOnly="1" fieldPosition="0">
        <references count="2">
          <reference field="0" count="1" selected="0">
            <x v="6"/>
          </reference>
          <reference field="2" count="1">
            <x v="43"/>
          </reference>
        </references>
      </pivotArea>
    </format>
    <format dxfId="16680">
      <pivotArea dataOnly="0" labelOnly="1" fieldPosition="0">
        <references count="2">
          <reference field="0" count="1" selected="0">
            <x v="6"/>
          </reference>
          <reference field="2" count="1" defaultSubtotal="1">
            <x v="43"/>
          </reference>
        </references>
      </pivotArea>
    </format>
    <format dxfId="16679">
      <pivotArea dataOnly="0" labelOnly="1" fieldPosition="0">
        <references count="2">
          <reference field="0" count="1" selected="0">
            <x v="7"/>
          </reference>
          <reference field="2" count="1">
            <x v="17"/>
          </reference>
        </references>
      </pivotArea>
    </format>
    <format dxfId="16678">
      <pivotArea dataOnly="0" labelOnly="1" fieldPosition="0">
        <references count="2">
          <reference field="0" count="1" selected="0">
            <x v="7"/>
          </reference>
          <reference field="2" count="1" defaultSubtotal="1">
            <x v="17"/>
          </reference>
        </references>
      </pivotArea>
    </format>
    <format dxfId="16677">
      <pivotArea dataOnly="0" labelOnly="1" fieldPosition="0">
        <references count="2">
          <reference field="0" count="1" selected="0">
            <x v="8"/>
          </reference>
          <reference field="2" count="2">
            <x v="26"/>
            <x v="68"/>
          </reference>
        </references>
      </pivotArea>
    </format>
    <format dxfId="16676">
      <pivotArea dataOnly="0" labelOnly="1" fieldPosition="0">
        <references count="2">
          <reference field="0" count="1" selected="0">
            <x v="8"/>
          </reference>
          <reference field="2" count="2" defaultSubtotal="1">
            <x v="26"/>
            <x v="68"/>
          </reference>
        </references>
      </pivotArea>
    </format>
    <format dxfId="16675">
      <pivotArea dataOnly="0" labelOnly="1" fieldPosition="0">
        <references count="2">
          <reference field="0" count="1" selected="0">
            <x v="9"/>
          </reference>
          <reference field="2" count="1">
            <x v="13"/>
          </reference>
        </references>
      </pivotArea>
    </format>
    <format dxfId="16674">
      <pivotArea dataOnly="0" labelOnly="1" fieldPosition="0">
        <references count="2">
          <reference field="0" count="1" selected="0">
            <x v="9"/>
          </reference>
          <reference field="2" count="1" defaultSubtotal="1">
            <x v="13"/>
          </reference>
        </references>
      </pivotArea>
    </format>
    <format dxfId="16673">
      <pivotArea dataOnly="0" labelOnly="1" fieldPosition="0">
        <references count="2">
          <reference field="0" count="1" selected="0">
            <x v="10"/>
          </reference>
          <reference field="2" count="1">
            <x v="41"/>
          </reference>
        </references>
      </pivotArea>
    </format>
    <format dxfId="16672">
      <pivotArea dataOnly="0" labelOnly="1" fieldPosition="0">
        <references count="2">
          <reference field="0" count="1" selected="0">
            <x v="10"/>
          </reference>
          <reference field="2" count="1" defaultSubtotal="1">
            <x v="41"/>
          </reference>
        </references>
      </pivotArea>
    </format>
    <format dxfId="16671">
      <pivotArea dataOnly="0" labelOnly="1" fieldPosition="0">
        <references count="2">
          <reference field="0" count="1" selected="0">
            <x v="11"/>
          </reference>
          <reference field="2" count="1">
            <x v="54"/>
          </reference>
        </references>
      </pivotArea>
    </format>
    <format dxfId="16670">
      <pivotArea dataOnly="0" labelOnly="1" fieldPosition="0">
        <references count="2">
          <reference field="0" count="1" selected="0">
            <x v="11"/>
          </reference>
          <reference field="2" count="1" defaultSubtotal="1">
            <x v="54"/>
          </reference>
        </references>
      </pivotArea>
    </format>
    <format dxfId="16669">
      <pivotArea dataOnly="0" labelOnly="1" fieldPosition="0">
        <references count="2">
          <reference field="0" count="1" selected="0">
            <x v="12"/>
          </reference>
          <reference field="2" count="1">
            <x v="22"/>
          </reference>
        </references>
      </pivotArea>
    </format>
    <format dxfId="16668">
      <pivotArea dataOnly="0" labelOnly="1" fieldPosition="0">
        <references count="2">
          <reference field="0" count="1" selected="0">
            <x v="12"/>
          </reference>
          <reference field="2" count="1" defaultSubtotal="1">
            <x v="22"/>
          </reference>
        </references>
      </pivotArea>
    </format>
    <format dxfId="16667">
      <pivotArea dataOnly="0" labelOnly="1" fieldPosition="0">
        <references count="2">
          <reference field="0" count="1" selected="0">
            <x v="13"/>
          </reference>
          <reference field="2" count="1">
            <x v="16"/>
          </reference>
        </references>
      </pivotArea>
    </format>
    <format dxfId="16666">
      <pivotArea dataOnly="0" labelOnly="1" fieldPosition="0">
        <references count="2">
          <reference field="0" count="1" selected="0">
            <x v="13"/>
          </reference>
          <reference field="2" count="1" defaultSubtotal="1">
            <x v="16"/>
          </reference>
        </references>
      </pivotArea>
    </format>
    <format dxfId="16665">
      <pivotArea dataOnly="0" labelOnly="1" fieldPosition="0">
        <references count="2">
          <reference field="0" count="1" selected="0">
            <x v="14"/>
          </reference>
          <reference field="2" count="1">
            <x v="4"/>
          </reference>
        </references>
      </pivotArea>
    </format>
    <format dxfId="16664">
      <pivotArea dataOnly="0" labelOnly="1" fieldPosition="0">
        <references count="2">
          <reference field="0" count="1" selected="0">
            <x v="14"/>
          </reference>
          <reference field="2" count="1" defaultSubtotal="1">
            <x v="4"/>
          </reference>
        </references>
      </pivotArea>
    </format>
    <format dxfId="16663">
      <pivotArea dataOnly="0" labelOnly="1" fieldPosition="0">
        <references count="2">
          <reference field="0" count="1" selected="0">
            <x v="15"/>
          </reference>
          <reference field="2" count="1">
            <x v="42"/>
          </reference>
        </references>
      </pivotArea>
    </format>
    <format dxfId="16662">
      <pivotArea dataOnly="0" labelOnly="1" fieldPosition="0">
        <references count="2">
          <reference field="0" count="1" selected="0">
            <x v="15"/>
          </reference>
          <reference field="2" count="1" defaultSubtotal="1">
            <x v="42"/>
          </reference>
        </references>
      </pivotArea>
    </format>
    <format dxfId="16661">
      <pivotArea dataOnly="0" labelOnly="1" fieldPosition="0">
        <references count="2">
          <reference field="0" count="1" selected="0">
            <x v="16"/>
          </reference>
          <reference field="2" count="1">
            <x v="36"/>
          </reference>
        </references>
      </pivotArea>
    </format>
    <format dxfId="16660">
      <pivotArea dataOnly="0" labelOnly="1" fieldPosition="0">
        <references count="2">
          <reference field="0" count="1" selected="0">
            <x v="16"/>
          </reference>
          <reference field="2" count="1" defaultSubtotal="1">
            <x v="36"/>
          </reference>
        </references>
      </pivotArea>
    </format>
    <format dxfId="16659">
      <pivotArea dataOnly="0" labelOnly="1" fieldPosition="0">
        <references count="2">
          <reference field="0" count="1" selected="0">
            <x v="17"/>
          </reference>
          <reference field="2" count="1">
            <x v="5"/>
          </reference>
        </references>
      </pivotArea>
    </format>
    <format dxfId="16658">
      <pivotArea dataOnly="0" labelOnly="1" fieldPosition="0">
        <references count="2">
          <reference field="0" count="1" selected="0">
            <x v="17"/>
          </reference>
          <reference field="2" count="1" defaultSubtotal="1">
            <x v="5"/>
          </reference>
        </references>
      </pivotArea>
    </format>
    <format dxfId="16657">
      <pivotArea dataOnly="0" labelOnly="1" fieldPosition="0">
        <references count="2">
          <reference field="0" count="1" selected="0">
            <x v="18"/>
          </reference>
          <reference field="2" count="1">
            <x v="33"/>
          </reference>
        </references>
      </pivotArea>
    </format>
    <format dxfId="16656">
      <pivotArea dataOnly="0" labelOnly="1" fieldPosition="0">
        <references count="2">
          <reference field="0" count="1" selected="0">
            <x v="18"/>
          </reference>
          <reference field="2" count="1" defaultSubtotal="1">
            <x v="33"/>
          </reference>
        </references>
      </pivotArea>
    </format>
    <format dxfId="16655">
      <pivotArea dataOnly="0" labelOnly="1" fieldPosition="0">
        <references count="2">
          <reference field="0" count="1" selected="0">
            <x v="19"/>
          </reference>
          <reference field="2" count="2">
            <x v="0"/>
            <x v="69"/>
          </reference>
        </references>
      </pivotArea>
    </format>
    <format dxfId="16654">
      <pivotArea dataOnly="0" labelOnly="1" fieldPosition="0">
        <references count="2">
          <reference field="0" count="1" selected="0">
            <x v="19"/>
          </reference>
          <reference field="2" count="2" defaultSubtotal="1">
            <x v="0"/>
            <x v="69"/>
          </reference>
        </references>
      </pivotArea>
    </format>
    <format dxfId="16653">
      <pivotArea dataOnly="0" labelOnly="1" fieldPosition="0">
        <references count="2">
          <reference field="0" count="1" selected="0">
            <x v="20"/>
          </reference>
          <reference field="2" count="1">
            <x v="46"/>
          </reference>
        </references>
      </pivotArea>
    </format>
    <format dxfId="16652">
      <pivotArea dataOnly="0" labelOnly="1" fieldPosition="0">
        <references count="2">
          <reference field="0" count="1" selected="0">
            <x v="20"/>
          </reference>
          <reference field="2" count="1" defaultSubtotal="1">
            <x v="46"/>
          </reference>
        </references>
      </pivotArea>
    </format>
    <format dxfId="16651">
      <pivotArea dataOnly="0" labelOnly="1" fieldPosition="0">
        <references count="2">
          <reference field="0" count="1" selected="0">
            <x v="21"/>
          </reference>
          <reference field="2" count="1">
            <x v="31"/>
          </reference>
        </references>
      </pivotArea>
    </format>
    <format dxfId="16650">
      <pivotArea dataOnly="0" labelOnly="1" fieldPosition="0">
        <references count="2">
          <reference field="0" count="1" selected="0">
            <x v="21"/>
          </reference>
          <reference field="2" count="1" defaultSubtotal="1">
            <x v="31"/>
          </reference>
        </references>
      </pivotArea>
    </format>
    <format dxfId="16649">
      <pivotArea dataOnly="0" labelOnly="1" fieldPosition="0">
        <references count="2">
          <reference field="0" count="1" selected="0">
            <x v="22"/>
          </reference>
          <reference field="2" count="1">
            <x v="34"/>
          </reference>
        </references>
      </pivotArea>
    </format>
    <format dxfId="16648">
      <pivotArea dataOnly="0" labelOnly="1" fieldPosition="0">
        <references count="2">
          <reference field="0" count="1" selected="0">
            <x v="22"/>
          </reference>
          <reference field="2" count="1" defaultSubtotal="1">
            <x v="34"/>
          </reference>
        </references>
      </pivotArea>
    </format>
    <format dxfId="16647">
      <pivotArea dataOnly="0" labelOnly="1" fieldPosition="0">
        <references count="2">
          <reference field="0" count="1" selected="0">
            <x v="23"/>
          </reference>
          <reference field="2" count="1">
            <x v="52"/>
          </reference>
        </references>
      </pivotArea>
    </format>
    <format dxfId="16646">
      <pivotArea dataOnly="0" labelOnly="1" fieldPosition="0">
        <references count="2">
          <reference field="0" count="1" selected="0">
            <x v="23"/>
          </reference>
          <reference field="2" count="1" defaultSubtotal="1">
            <x v="52"/>
          </reference>
        </references>
      </pivotArea>
    </format>
    <format dxfId="16645">
      <pivotArea dataOnly="0" labelOnly="1" fieldPosition="0">
        <references count="2">
          <reference field="0" count="1" selected="0">
            <x v="24"/>
          </reference>
          <reference field="2" count="1">
            <x v="40"/>
          </reference>
        </references>
      </pivotArea>
    </format>
    <format dxfId="16644">
      <pivotArea dataOnly="0" labelOnly="1" fieldPosition="0">
        <references count="2">
          <reference field="0" count="1" selected="0">
            <x v="24"/>
          </reference>
          <reference field="2" count="1" defaultSubtotal="1">
            <x v="40"/>
          </reference>
        </references>
      </pivotArea>
    </format>
    <format dxfId="16643">
      <pivotArea dataOnly="0" labelOnly="1" fieldPosition="0">
        <references count="2">
          <reference field="0" count="1" selected="0">
            <x v="25"/>
          </reference>
          <reference field="2" count="1">
            <x v="50"/>
          </reference>
        </references>
      </pivotArea>
    </format>
    <format dxfId="16642">
      <pivotArea dataOnly="0" labelOnly="1" fieldPosition="0">
        <references count="2">
          <reference field="0" count="1" selected="0">
            <x v="25"/>
          </reference>
          <reference field="2" count="1" defaultSubtotal="1">
            <x v="50"/>
          </reference>
        </references>
      </pivotArea>
    </format>
    <format dxfId="16641">
      <pivotArea dataOnly="0" labelOnly="1" fieldPosition="0">
        <references count="2">
          <reference field="0" count="1" selected="0">
            <x v="26"/>
          </reference>
          <reference field="2" count="1">
            <x v="49"/>
          </reference>
        </references>
      </pivotArea>
    </format>
    <format dxfId="16640">
      <pivotArea dataOnly="0" labelOnly="1" fieldPosition="0">
        <references count="2">
          <reference field="0" count="1" selected="0">
            <x v="26"/>
          </reference>
          <reference field="2" count="1" defaultSubtotal="1">
            <x v="49"/>
          </reference>
        </references>
      </pivotArea>
    </format>
    <format dxfId="16639">
      <pivotArea dataOnly="0" labelOnly="1" fieldPosition="0">
        <references count="2">
          <reference field="0" count="1" selected="0">
            <x v="27"/>
          </reference>
          <reference field="2" count="1">
            <x v="39"/>
          </reference>
        </references>
      </pivotArea>
    </format>
    <format dxfId="16638">
      <pivotArea dataOnly="0" labelOnly="1" fieldPosition="0">
        <references count="2">
          <reference field="0" count="1" selected="0">
            <x v="27"/>
          </reference>
          <reference field="2" count="1" defaultSubtotal="1">
            <x v="39"/>
          </reference>
        </references>
      </pivotArea>
    </format>
    <format dxfId="16637">
      <pivotArea dataOnly="0" labelOnly="1" fieldPosition="0">
        <references count="2">
          <reference field="0" count="1" selected="0">
            <x v="28"/>
          </reference>
          <reference field="2" count="1">
            <x v="58"/>
          </reference>
        </references>
      </pivotArea>
    </format>
    <format dxfId="16636">
      <pivotArea dataOnly="0" labelOnly="1" fieldPosition="0">
        <references count="2">
          <reference field="0" count="1" selected="0">
            <x v="28"/>
          </reference>
          <reference field="2" count="1" defaultSubtotal="1">
            <x v="58"/>
          </reference>
        </references>
      </pivotArea>
    </format>
    <format dxfId="16635">
      <pivotArea dataOnly="0" labelOnly="1" fieldPosition="0">
        <references count="2">
          <reference field="0" count="1" selected="0">
            <x v="29"/>
          </reference>
          <reference field="2" count="1">
            <x v="66"/>
          </reference>
        </references>
      </pivotArea>
    </format>
    <format dxfId="16634">
      <pivotArea dataOnly="0" labelOnly="1" fieldPosition="0">
        <references count="2">
          <reference field="0" count="1" selected="0">
            <x v="29"/>
          </reference>
          <reference field="2" count="1" defaultSubtotal="1">
            <x v="66"/>
          </reference>
        </references>
      </pivotArea>
    </format>
    <format dxfId="16633">
      <pivotArea dataOnly="0" labelOnly="1" fieldPosition="0">
        <references count="2">
          <reference field="0" count="1" selected="0">
            <x v="30"/>
          </reference>
          <reference field="2" count="1">
            <x v="65"/>
          </reference>
        </references>
      </pivotArea>
    </format>
    <format dxfId="16632">
      <pivotArea dataOnly="0" labelOnly="1" fieldPosition="0">
        <references count="2">
          <reference field="0" count="1" selected="0">
            <x v="30"/>
          </reference>
          <reference field="2" count="1" defaultSubtotal="1">
            <x v="65"/>
          </reference>
        </references>
      </pivotArea>
    </format>
    <format dxfId="16631">
      <pivotArea dataOnly="0" labelOnly="1" fieldPosition="0">
        <references count="2">
          <reference field="0" count="1" selected="0">
            <x v="31"/>
          </reference>
          <reference field="2" count="1">
            <x v="35"/>
          </reference>
        </references>
      </pivotArea>
    </format>
    <format dxfId="16630">
      <pivotArea dataOnly="0" labelOnly="1" fieldPosition="0">
        <references count="2">
          <reference field="0" count="1" selected="0">
            <x v="31"/>
          </reference>
          <reference field="2" count="1" defaultSubtotal="1">
            <x v="35"/>
          </reference>
        </references>
      </pivotArea>
    </format>
    <format dxfId="16629">
      <pivotArea dataOnly="0" labelOnly="1" fieldPosition="0">
        <references count="2">
          <reference field="0" count="1" selected="0">
            <x v="32"/>
          </reference>
          <reference field="2" count="1">
            <x v="10"/>
          </reference>
        </references>
      </pivotArea>
    </format>
    <format dxfId="16628">
      <pivotArea dataOnly="0" labelOnly="1" fieldPosition="0">
        <references count="2">
          <reference field="0" count="1" selected="0">
            <x v="32"/>
          </reference>
          <reference field="2" count="1" defaultSubtotal="1">
            <x v="10"/>
          </reference>
        </references>
      </pivotArea>
    </format>
    <format dxfId="16627">
      <pivotArea dataOnly="0" labelOnly="1" fieldPosition="0">
        <references count="2">
          <reference field="0" count="1" selected="0">
            <x v="33"/>
          </reference>
          <reference field="2" count="1">
            <x v="38"/>
          </reference>
        </references>
      </pivotArea>
    </format>
    <format dxfId="16626">
      <pivotArea dataOnly="0" labelOnly="1" fieldPosition="0">
        <references count="2">
          <reference field="0" count="1" selected="0">
            <x v="33"/>
          </reference>
          <reference field="2" count="1" defaultSubtotal="1">
            <x v="38"/>
          </reference>
        </references>
      </pivotArea>
    </format>
    <format dxfId="16625">
      <pivotArea dataOnly="0" labelOnly="1" fieldPosition="0">
        <references count="2">
          <reference field="0" count="1" selected="0">
            <x v="34"/>
          </reference>
          <reference field="2" count="1">
            <x v="18"/>
          </reference>
        </references>
      </pivotArea>
    </format>
    <format dxfId="16624">
      <pivotArea dataOnly="0" labelOnly="1" fieldPosition="0">
        <references count="2">
          <reference field="0" count="1" selected="0">
            <x v="34"/>
          </reference>
          <reference field="2" count="1" defaultSubtotal="1">
            <x v="18"/>
          </reference>
        </references>
      </pivotArea>
    </format>
    <format dxfId="16623">
      <pivotArea dataOnly="0" labelOnly="1" fieldPosition="0">
        <references count="2">
          <reference field="0" count="1" selected="0">
            <x v="35"/>
          </reference>
          <reference field="2" count="1">
            <x v="57"/>
          </reference>
        </references>
      </pivotArea>
    </format>
    <format dxfId="16622">
      <pivotArea dataOnly="0" labelOnly="1" fieldPosition="0">
        <references count="2">
          <reference field="0" count="1" selected="0">
            <x v="35"/>
          </reference>
          <reference field="2" count="1" defaultSubtotal="1">
            <x v="57"/>
          </reference>
        </references>
      </pivotArea>
    </format>
    <format dxfId="16621">
      <pivotArea dataOnly="0" labelOnly="1" fieldPosition="0">
        <references count="2">
          <reference field="0" count="1" selected="0">
            <x v="36"/>
          </reference>
          <reference field="2" count="1">
            <x v="55"/>
          </reference>
        </references>
      </pivotArea>
    </format>
    <format dxfId="16620">
      <pivotArea dataOnly="0" labelOnly="1" fieldPosition="0">
        <references count="2">
          <reference field="0" count="1" selected="0">
            <x v="36"/>
          </reference>
          <reference field="2" count="1" defaultSubtotal="1">
            <x v="55"/>
          </reference>
        </references>
      </pivotArea>
    </format>
    <format dxfId="16619">
      <pivotArea dataOnly="0" labelOnly="1" fieldPosition="0">
        <references count="2">
          <reference field="0" count="1" selected="0">
            <x v="37"/>
          </reference>
          <reference field="2" count="1">
            <x v="61"/>
          </reference>
        </references>
      </pivotArea>
    </format>
    <format dxfId="16618">
      <pivotArea dataOnly="0" labelOnly="1" fieldPosition="0">
        <references count="2">
          <reference field="0" count="1" selected="0">
            <x v="37"/>
          </reference>
          <reference field="2" count="1" defaultSubtotal="1">
            <x v="61"/>
          </reference>
        </references>
      </pivotArea>
    </format>
    <format dxfId="16617">
      <pivotArea dataOnly="0" labelOnly="1" fieldPosition="0">
        <references count="2">
          <reference field="0" count="1" selected="0">
            <x v="38"/>
          </reference>
          <reference field="2" count="1">
            <x v="19"/>
          </reference>
        </references>
      </pivotArea>
    </format>
    <format dxfId="16616">
      <pivotArea dataOnly="0" labelOnly="1" fieldPosition="0">
        <references count="2">
          <reference field="0" count="1" selected="0">
            <x v="38"/>
          </reference>
          <reference field="2" count="1" defaultSubtotal="1">
            <x v="19"/>
          </reference>
        </references>
      </pivotArea>
    </format>
    <format dxfId="16615">
      <pivotArea dataOnly="0" labelOnly="1" fieldPosition="0">
        <references count="2">
          <reference field="0" count="1" selected="0">
            <x v="39"/>
          </reference>
          <reference field="2" count="1">
            <x v="3"/>
          </reference>
        </references>
      </pivotArea>
    </format>
    <format dxfId="16614">
      <pivotArea dataOnly="0" labelOnly="1" fieldPosition="0">
        <references count="2">
          <reference field="0" count="1" selected="0">
            <x v="39"/>
          </reference>
          <reference field="2" count="1" defaultSubtotal="1">
            <x v="3"/>
          </reference>
        </references>
      </pivotArea>
    </format>
    <format dxfId="16613">
      <pivotArea dataOnly="0" labelOnly="1" fieldPosition="0">
        <references count="2">
          <reference field="0" count="1" selected="0">
            <x v="40"/>
          </reference>
          <reference field="2" count="1">
            <x v="62"/>
          </reference>
        </references>
      </pivotArea>
    </format>
    <format dxfId="16612">
      <pivotArea dataOnly="0" labelOnly="1" fieldPosition="0">
        <references count="2">
          <reference field="0" count="1" selected="0">
            <x v="40"/>
          </reference>
          <reference field="2" count="1" defaultSubtotal="1">
            <x v="62"/>
          </reference>
        </references>
      </pivotArea>
    </format>
    <format dxfId="16611">
      <pivotArea dataOnly="0" labelOnly="1" fieldPosition="0">
        <references count="2">
          <reference field="0" count="1" selected="0">
            <x v="41"/>
          </reference>
          <reference field="2" count="1">
            <x v="51"/>
          </reference>
        </references>
      </pivotArea>
    </format>
    <format dxfId="16610">
      <pivotArea dataOnly="0" labelOnly="1" fieldPosition="0">
        <references count="2">
          <reference field="0" count="1" selected="0">
            <x v="41"/>
          </reference>
          <reference field="2" count="1" defaultSubtotal="1">
            <x v="51"/>
          </reference>
        </references>
      </pivotArea>
    </format>
    <format dxfId="16609">
      <pivotArea dataOnly="0" labelOnly="1" fieldPosition="0">
        <references count="2">
          <reference field="0" count="1" selected="0">
            <x v="42"/>
          </reference>
          <reference field="2" count="1">
            <x v="28"/>
          </reference>
        </references>
      </pivotArea>
    </format>
    <format dxfId="16608">
      <pivotArea dataOnly="0" labelOnly="1" fieldPosition="0">
        <references count="2">
          <reference field="0" count="1" selected="0">
            <x v="42"/>
          </reference>
          <reference field="2" count="1" defaultSubtotal="1">
            <x v="28"/>
          </reference>
        </references>
      </pivotArea>
    </format>
    <format dxfId="16607">
      <pivotArea dataOnly="0" labelOnly="1" fieldPosition="0">
        <references count="2">
          <reference field="0" count="1" selected="0">
            <x v="43"/>
          </reference>
          <reference field="2" count="1">
            <x v="53"/>
          </reference>
        </references>
      </pivotArea>
    </format>
    <format dxfId="16606">
      <pivotArea dataOnly="0" labelOnly="1" fieldPosition="0">
        <references count="2">
          <reference field="0" count="1" selected="0">
            <x v="43"/>
          </reference>
          <reference field="2" count="1" defaultSubtotal="1">
            <x v="53"/>
          </reference>
        </references>
      </pivotArea>
    </format>
    <format dxfId="16605">
      <pivotArea dataOnly="0" labelOnly="1" fieldPosition="0">
        <references count="2">
          <reference field="0" count="1" selected="0">
            <x v="44"/>
          </reference>
          <reference field="2" count="1">
            <x v="7"/>
          </reference>
        </references>
      </pivotArea>
    </format>
    <format dxfId="16604">
      <pivotArea dataOnly="0" labelOnly="1" fieldPosition="0">
        <references count="2">
          <reference field="0" count="1" selected="0">
            <x v="44"/>
          </reference>
          <reference field="2" count="1" defaultSubtotal="1">
            <x v="7"/>
          </reference>
        </references>
      </pivotArea>
    </format>
    <format dxfId="16603">
      <pivotArea dataOnly="0" labelOnly="1" fieldPosition="0">
        <references count="2">
          <reference field="0" count="1" selected="0">
            <x v="45"/>
          </reference>
          <reference field="2" count="1">
            <x v="29"/>
          </reference>
        </references>
      </pivotArea>
    </format>
    <format dxfId="16602">
      <pivotArea dataOnly="0" labelOnly="1" fieldPosition="0">
        <references count="2">
          <reference field="0" count="1" selected="0">
            <x v="45"/>
          </reference>
          <reference field="2" count="1" defaultSubtotal="1">
            <x v="29"/>
          </reference>
        </references>
      </pivotArea>
    </format>
    <format dxfId="16601">
      <pivotArea dataOnly="0" labelOnly="1" fieldPosition="0">
        <references count="2">
          <reference field="0" count="1" selected="0">
            <x v="46"/>
          </reference>
          <reference field="2" count="1">
            <x v="25"/>
          </reference>
        </references>
      </pivotArea>
    </format>
    <format dxfId="16600">
      <pivotArea dataOnly="0" labelOnly="1" fieldPosition="0">
        <references count="2">
          <reference field="0" count="1" selected="0">
            <x v="46"/>
          </reference>
          <reference field="2" count="1" defaultSubtotal="1">
            <x v="25"/>
          </reference>
        </references>
      </pivotArea>
    </format>
    <format dxfId="16599">
      <pivotArea dataOnly="0" labelOnly="1" fieldPosition="0">
        <references count="2">
          <reference field="0" count="1" selected="0">
            <x v="47"/>
          </reference>
          <reference field="2" count="1">
            <x v="24"/>
          </reference>
        </references>
      </pivotArea>
    </format>
    <format dxfId="16598">
      <pivotArea dataOnly="0" labelOnly="1" fieldPosition="0">
        <references count="2">
          <reference field="0" count="1" selected="0">
            <x v="47"/>
          </reference>
          <reference field="2" count="1" defaultSubtotal="1">
            <x v="24"/>
          </reference>
        </references>
      </pivotArea>
    </format>
    <format dxfId="16597">
      <pivotArea dataOnly="0" labelOnly="1" fieldPosition="0">
        <references count="2">
          <reference field="0" count="1" selected="0">
            <x v="48"/>
          </reference>
          <reference field="2" count="1">
            <x v="12"/>
          </reference>
        </references>
      </pivotArea>
    </format>
    <format dxfId="16596">
      <pivotArea dataOnly="0" labelOnly="1" fieldPosition="0">
        <references count="2">
          <reference field="0" count="1" selected="0">
            <x v="48"/>
          </reference>
          <reference field="2" count="1" defaultSubtotal="1">
            <x v="12"/>
          </reference>
        </references>
      </pivotArea>
    </format>
    <format dxfId="16595">
      <pivotArea dataOnly="0" labelOnly="1" fieldPosition="0">
        <references count="2">
          <reference field="0" count="1" selected="0">
            <x v="49"/>
          </reference>
          <reference field="2" count="1">
            <x v="37"/>
          </reference>
        </references>
      </pivotArea>
    </format>
    <format dxfId="16594">
      <pivotArea dataOnly="0" labelOnly="1" fieldPosition="0">
        <references count="2">
          <reference field="0" count="1" selected="0">
            <x v="49"/>
          </reference>
          <reference field="2" count="1" defaultSubtotal="1">
            <x v="37"/>
          </reference>
        </references>
      </pivotArea>
    </format>
    <format dxfId="16593">
      <pivotArea dataOnly="0" labelOnly="1" fieldPosition="0">
        <references count="2">
          <reference field="0" count="1" selected="0">
            <x v="50"/>
          </reference>
          <reference field="2" count="1">
            <x v="32"/>
          </reference>
        </references>
      </pivotArea>
    </format>
    <format dxfId="16592">
      <pivotArea dataOnly="0" labelOnly="1" fieldPosition="0">
        <references count="2">
          <reference field="0" count="1" selected="0">
            <x v="50"/>
          </reference>
          <reference field="2" count="1" defaultSubtotal="1">
            <x v="32"/>
          </reference>
        </references>
      </pivotArea>
    </format>
    <format dxfId="16591">
      <pivotArea dataOnly="0" labelOnly="1" fieldPosition="0">
        <references count="2">
          <reference field="0" count="1" selected="0">
            <x v="51"/>
          </reference>
          <reference field="2" count="1">
            <x v="6"/>
          </reference>
        </references>
      </pivotArea>
    </format>
    <format dxfId="16590">
      <pivotArea dataOnly="0" labelOnly="1" fieldPosition="0">
        <references count="2">
          <reference field="0" count="1" selected="0">
            <x v="51"/>
          </reference>
          <reference field="2" count="1" defaultSubtotal="1">
            <x v="6"/>
          </reference>
        </references>
      </pivotArea>
    </format>
    <format dxfId="16589">
      <pivotArea dataOnly="0" labelOnly="1" fieldPosition="0">
        <references count="2">
          <reference field="0" count="1" selected="0">
            <x v="52"/>
          </reference>
          <reference field="2" count="1">
            <x v="44"/>
          </reference>
        </references>
      </pivotArea>
    </format>
    <format dxfId="16588">
      <pivotArea dataOnly="0" labelOnly="1" fieldPosition="0">
        <references count="2">
          <reference field="0" count="1" selected="0">
            <x v="52"/>
          </reference>
          <reference field="2" count="1" defaultSubtotal="1">
            <x v="44"/>
          </reference>
        </references>
      </pivotArea>
    </format>
    <format dxfId="16587">
      <pivotArea dataOnly="0" labelOnly="1" fieldPosition="0">
        <references count="2">
          <reference field="0" count="1" selected="0">
            <x v="53"/>
          </reference>
          <reference field="2" count="1">
            <x v="23"/>
          </reference>
        </references>
      </pivotArea>
    </format>
    <format dxfId="16586">
      <pivotArea dataOnly="0" labelOnly="1" fieldPosition="0">
        <references count="2">
          <reference field="0" count="1" selected="0">
            <x v="53"/>
          </reference>
          <reference field="2" count="1" defaultSubtotal="1">
            <x v="23"/>
          </reference>
        </references>
      </pivotArea>
    </format>
    <format dxfId="16585">
      <pivotArea dataOnly="0" labelOnly="1" fieldPosition="0">
        <references count="2">
          <reference field="0" count="1" selected="0">
            <x v="54"/>
          </reference>
          <reference field="2" count="1">
            <x v="14"/>
          </reference>
        </references>
      </pivotArea>
    </format>
    <format dxfId="16584">
      <pivotArea dataOnly="0" labelOnly="1" fieldPosition="0">
        <references count="2">
          <reference field="0" count="1" selected="0">
            <x v="54"/>
          </reference>
          <reference field="2" count="1" defaultSubtotal="1">
            <x v="14"/>
          </reference>
        </references>
      </pivotArea>
    </format>
    <format dxfId="16583">
      <pivotArea dataOnly="0" labelOnly="1" fieldPosition="0">
        <references count="2">
          <reference field="0" count="1" selected="0">
            <x v="55"/>
          </reference>
          <reference field="2" count="1">
            <x v="63"/>
          </reference>
        </references>
      </pivotArea>
    </format>
    <format dxfId="16582">
      <pivotArea dataOnly="0" labelOnly="1" fieldPosition="0">
        <references count="2">
          <reference field="0" count="1" selected="0">
            <x v="55"/>
          </reference>
          <reference field="2" count="1" defaultSubtotal="1">
            <x v="63"/>
          </reference>
        </references>
      </pivotArea>
    </format>
    <format dxfId="16581">
      <pivotArea dataOnly="0" labelOnly="1" fieldPosition="0">
        <references count="2">
          <reference field="0" count="1" selected="0">
            <x v="56"/>
          </reference>
          <reference field="2" count="1">
            <x v="64"/>
          </reference>
        </references>
      </pivotArea>
    </format>
    <format dxfId="16580">
      <pivotArea dataOnly="0" labelOnly="1" fieldPosition="0">
        <references count="2">
          <reference field="0" count="1" selected="0">
            <x v="56"/>
          </reference>
          <reference field="2" count="1" defaultSubtotal="1">
            <x v="64"/>
          </reference>
        </references>
      </pivotArea>
    </format>
    <format dxfId="16579">
      <pivotArea dataOnly="0" labelOnly="1" fieldPosition="0">
        <references count="2">
          <reference field="0" count="1" selected="0">
            <x v="57"/>
          </reference>
          <reference field="2" count="1">
            <x v="48"/>
          </reference>
        </references>
      </pivotArea>
    </format>
    <format dxfId="16578">
      <pivotArea dataOnly="0" labelOnly="1" fieldPosition="0">
        <references count="2">
          <reference field="0" count="1" selected="0">
            <x v="57"/>
          </reference>
          <reference field="2" count="1" defaultSubtotal="1">
            <x v="48"/>
          </reference>
        </references>
      </pivotArea>
    </format>
    <format dxfId="16577">
      <pivotArea dataOnly="0" labelOnly="1" fieldPosition="0">
        <references count="2">
          <reference field="0" count="1" selected="0">
            <x v="58"/>
          </reference>
          <reference field="2" count="1">
            <x v="15"/>
          </reference>
        </references>
      </pivotArea>
    </format>
    <format dxfId="16576">
      <pivotArea dataOnly="0" labelOnly="1" fieldPosition="0">
        <references count="2">
          <reference field="0" count="1" selected="0">
            <x v="58"/>
          </reference>
          <reference field="2" count="1" defaultSubtotal="1">
            <x v="15"/>
          </reference>
        </references>
      </pivotArea>
    </format>
    <format dxfId="16575">
      <pivotArea dataOnly="0" labelOnly="1" fieldPosition="0">
        <references count="2">
          <reference field="0" count="1" selected="0">
            <x v="59"/>
          </reference>
          <reference field="2" count="1">
            <x v="30"/>
          </reference>
        </references>
      </pivotArea>
    </format>
    <format dxfId="16574">
      <pivotArea dataOnly="0" labelOnly="1" fieldPosition="0">
        <references count="2">
          <reference field="0" count="1" selected="0">
            <x v="59"/>
          </reference>
          <reference field="2" count="1" defaultSubtotal="1">
            <x v="30"/>
          </reference>
        </references>
      </pivotArea>
    </format>
    <format dxfId="16573">
      <pivotArea dataOnly="0" labelOnly="1" fieldPosition="0">
        <references count="2">
          <reference field="0" count="1" selected="0">
            <x v="60"/>
          </reference>
          <reference field="2" count="1">
            <x v="27"/>
          </reference>
        </references>
      </pivotArea>
    </format>
    <format dxfId="16572">
      <pivotArea dataOnly="0" labelOnly="1" fieldPosition="0">
        <references count="2">
          <reference field="0" count="1" selected="0">
            <x v="60"/>
          </reference>
          <reference field="2" count="1" defaultSubtotal="1">
            <x v="27"/>
          </reference>
        </references>
      </pivotArea>
    </format>
    <format dxfId="16571">
      <pivotArea dataOnly="0" labelOnly="1" fieldPosition="0">
        <references count="2">
          <reference field="0" count="1" selected="0">
            <x v="61"/>
          </reference>
          <reference field="2" count="1">
            <x v="1"/>
          </reference>
        </references>
      </pivotArea>
    </format>
    <format dxfId="16570">
      <pivotArea dataOnly="0" labelOnly="1" fieldPosition="0">
        <references count="2">
          <reference field="0" count="1" selected="0">
            <x v="61"/>
          </reference>
          <reference field="2" count="1" defaultSubtotal="1">
            <x v="1"/>
          </reference>
        </references>
      </pivotArea>
    </format>
    <format dxfId="16569">
      <pivotArea dataOnly="0" labelOnly="1" fieldPosition="0">
        <references count="2">
          <reference field="0" count="1" selected="0">
            <x v="62"/>
          </reference>
          <reference field="2" count="1">
            <x v="59"/>
          </reference>
        </references>
      </pivotArea>
    </format>
    <format dxfId="16568">
      <pivotArea dataOnly="0" labelOnly="1" fieldPosition="0">
        <references count="2">
          <reference field="0" count="1" selected="0">
            <x v="62"/>
          </reference>
          <reference field="2" count="1" defaultSubtotal="1">
            <x v="59"/>
          </reference>
        </references>
      </pivotArea>
    </format>
    <format dxfId="16567">
      <pivotArea dataOnly="0" labelOnly="1" fieldPosition="0">
        <references count="2">
          <reference field="0" count="1" selected="0">
            <x v="63"/>
          </reference>
          <reference field="2" count="1">
            <x v="21"/>
          </reference>
        </references>
      </pivotArea>
    </format>
    <format dxfId="16566">
      <pivotArea dataOnly="0" labelOnly="1" fieldPosition="0">
        <references count="2">
          <reference field="0" count="1" selected="0">
            <x v="63"/>
          </reference>
          <reference field="2" count="1" defaultSubtotal="1">
            <x v="21"/>
          </reference>
        </references>
      </pivotArea>
    </format>
    <format dxfId="16565">
      <pivotArea dataOnly="0" labelOnly="1" fieldPosition="0">
        <references count="2">
          <reference field="0" count="1" selected="0">
            <x v="65"/>
          </reference>
          <reference field="2" count="1">
            <x v="11"/>
          </reference>
        </references>
      </pivotArea>
    </format>
    <format dxfId="16564">
      <pivotArea dataOnly="0" labelOnly="1" fieldPosition="0">
        <references count="2">
          <reference field="0" count="1" selected="0">
            <x v="65"/>
          </reference>
          <reference field="2" count="1" defaultSubtotal="1">
            <x v="11"/>
          </reference>
        </references>
      </pivotArea>
    </format>
    <format dxfId="16563">
      <pivotArea dataOnly="0" labelOnly="1" fieldPosition="0">
        <references count="2">
          <reference field="0" count="1" selected="0">
            <x v="67"/>
          </reference>
          <reference field="2" count="1">
            <x v="56"/>
          </reference>
        </references>
      </pivotArea>
    </format>
    <format dxfId="16562">
      <pivotArea dataOnly="0" labelOnly="1" fieldPosition="0">
        <references count="2">
          <reference field="0" count="1" selected="0">
            <x v="67"/>
          </reference>
          <reference field="2" count="1" defaultSubtotal="1">
            <x v="56"/>
          </reference>
        </references>
      </pivotArea>
    </format>
    <format dxfId="16561">
      <pivotArea dataOnly="0" labelOnly="1" fieldPosition="0">
        <references count="3">
          <reference field="0" count="1" selected="0">
            <x v="0"/>
          </reference>
          <reference field="1" count="2">
            <x v="111"/>
            <x v="199"/>
          </reference>
          <reference field="2" count="1" selected="0">
            <x v="9"/>
          </reference>
        </references>
      </pivotArea>
    </format>
    <format dxfId="16560">
      <pivotArea dataOnly="0" labelOnly="1" fieldPosition="0">
        <references count="3">
          <reference field="0" count="1" selected="0">
            <x v="1"/>
          </reference>
          <reference field="1" count="1">
            <x v="561"/>
          </reference>
          <reference field="2" count="1" selected="0">
            <x v="67"/>
          </reference>
        </references>
      </pivotArea>
    </format>
    <format dxfId="16559">
      <pivotArea dataOnly="0" labelOnly="1" fieldPosition="0">
        <references count="3">
          <reference field="0" count="1" selected="0">
            <x v="2"/>
          </reference>
          <reference field="1" count="4">
            <x v="9"/>
            <x v="58"/>
            <x v="179"/>
            <x v="364"/>
          </reference>
          <reference field="2" count="1" selected="0">
            <x v="8"/>
          </reference>
        </references>
      </pivotArea>
    </format>
    <format dxfId="16558">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16557">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16556">
      <pivotArea dataOnly="0" labelOnly="1" fieldPosition="0">
        <references count="3">
          <reference field="0" count="1" selected="0">
            <x v="5"/>
          </reference>
          <reference field="1" count="1">
            <x v="142"/>
          </reference>
          <reference field="2" count="1" selected="0">
            <x v="2"/>
          </reference>
        </references>
      </pivotArea>
    </format>
    <format dxfId="16555">
      <pivotArea dataOnly="0" labelOnly="1" fieldPosition="0">
        <references count="3">
          <reference field="0" count="1" selected="0">
            <x v="6"/>
          </reference>
          <reference field="1" count="3">
            <x v="157"/>
            <x v="262"/>
            <x v="454"/>
          </reference>
          <reference field="2" count="1" selected="0">
            <x v="43"/>
          </reference>
        </references>
      </pivotArea>
    </format>
    <format dxfId="16554">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16553">
      <pivotArea dataOnly="0" labelOnly="1" fieldPosition="0">
        <references count="3">
          <reference field="0" count="1" selected="0">
            <x v="8"/>
          </reference>
          <reference field="1" count="1">
            <x v="456"/>
          </reference>
          <reference field="2" count="1" selected="0">
            <x v="26"/>
          </reference>
        </references>
      </pivotArea>
    </format>
    <format dxfId="16552">
      <pivotArea dataOnly="0" labelOnly="1" fieldPosition="0">
        <references count="3">
          <reference field="0" count="1" selected="0">
            <x v="8"/>
          </reference>
          <reference field="1" count="1">
            <x v="496"/>
          </reference>
          <reference field="2" count="1" selected="0">
            <x v="68"/>
          </reference>
        </references>
      </pivotArea>
    </format>
    <format dxfId="16551">
      <pivotArea dataOnly="0" labelOnly="1" fieldPosition="0">
        <references count="3">
          <reference field="0" count="1" selected="0">
            <x v="9"/>
          </reference>
          <reference field="1" count="3">
            <x v="77"/>
            <x v="82"/>
            <x v="129"/>
          </reference>
          <reference field="2" count="1" selected="0">
            <x v="13"/>
          </reference>
        </references>
      </pivotArea>
    </format>
    <format dxfId="16550">
      <pivotArea dataOnly="0" labelOnly="1" fieldPosition="0">
        <references count="3">
          <reference field="0" count="1" selected="0">
            <x v="10"/>
          </reference>
          <reference field="1" count="1">
            <x v="274"/>
          </reference>
          <reference field="2" count="1" selected="0">
            <x v="41"/>
          </reference>
        </references>
      </pivotArea>
    </format>
    <format dxfId="16549">
      <pivotArea dataOnly="0" labelOnly="1" fieldPosition="0">
        <references count="3">
          <reference field="0" count="1" selected="0">
            <x v="11"/>
          </reference>
          <reference field="1" count="5">
            <x v="2"/>
            <x v="147"/>
            <x v="215"/>
            <x v="331"/>
            <x v="334"/>
          </reference>
          <reference field="2" count="1" selected="0">
            <x v="54"/>
          </reference>
        </references>
      </pivotArea>
    </format>
    <format dxfId="16548">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16547">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16546">
      <pivotArea dataOnly="0" labelOnly="1" fieldPosition="0">
        <references count="3">
          <reference field="0" count="1" selected="0">
            <x v="14"/>
          </reference>
          <reference field="1" count="2">
            <x v="117"/>
            <x v="238"/>
          </reference>
          <reference field="2" count="1" selected="0">
            <x v="4"/>
          </reference>
        </references>
      </pivotArea>
    </format>
    <format dxfId="16545">
      <pivotArea dataOnly="0" labelOnly="1" fieldPosition="0">
        <references count="3">
          <reference field="0" count="1" selected="0">
            <x v="15"/>
          </reference>
          <reference field="1" count="5">
            <x v="75"/>
            <x v="137"/>
            <x v="196"/>
            <x v="229"/>
            <x v="457"/>
          </reference>
          <reference field="2" count="1" selected="0">
            <x v="42"/>
          </reference>
        </references>
      </pivotArea>
    </format>
    <format dxfId="16544">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16543">
      <pivotArea dataOnly="0" labelOnly="1" fieldPosition="0">
        <references count="3">
          <reference field="0" count="1" selected="0">
            <x v="17"/>
          </reference>
          <reference field="1" count="23">
            <x v="22"/>
            <x v="24"/>
            <x v="27"/>
            <x v="78"/>
            <x v="115"/>
            <x v="133"/>
            <x v="141"/>
            <x v="174"/>
            <x v="287"/>
            <x v="300"/>
            <x v="370"/>
            <x v="386"/>
            <x v="387"/>
            <x v="396"/>
            <x v="423"/>
            <x v="460"/>
            <x v="461"/>
            <x v="462"/>
            <x v="463"/>
            <x v="464"/>
            <x v="465"/>
            <x v="533"/>
            <x v="565"/>
          </reference>
          <reference field="2" count="1" selected="0">
            <x v="5"/>
          </reference>
        </references>
      </pivotArea>
    </format>
    <format dxfId="16542">
      <pivotArea dataOnly="0" labelOnly="1" fieldPosition="0">
        <references count="3">
          <reference field="0" count="1" selected="0">
            <x v="18"/>
          </reference>
          <reference field="1" count="9">
            <x v="112"/>
            <x v="125"/>
            <x v="192"/>
            <x v="282"/>
            <x v="376"/>
            <x v="430"/>
            <x v="534"/>
            <x v="535"/>
            <x v="566"/>
          </reference>
          <reference field="2" count="1" selected="0">
            <x v="33"/>
          </reference>
        </references>
      </pivotArea>
    </format>
    <format dxfId="16541">
      <pivotArea dataOnly="0" labelOnly="1" fieldPosition="0">
        <references count="3">
          <reference field="0" count="1" selected="0">
            <x v="19"/>
          </reference>
          <reference field="1" count="20">
            <x v="124"/>
            <x v="158"/>
            <x v="159"/>
            <x v="177"/>
            <x v="178"/>
            <x v="258"/>
            <x v="273"/>
            <x v="286"/>
            <x v="289"/>
            <x v="297"/>
            <x v="305"/>
            <x v="306"/>
            <x v="392"/>
            <x v="420"/>
            <x v="421"/>
            <x v="435"/>
            <x v="466"/>
            <x v="467"/>
            <x v="468"/>
            <x v="536"/>
          </reference>
          <reference field="2" count="1" selected="0">
            <x v="0"/>
          </reference>
        </references>
      </pivotArea>
    </format>
    <format dxfId="16540">
      <pivotArea dataOnly="0" labelOnly="1" fieldPosition="0">
        <references count="3">
          <reference field="0" count="1" selected="0">
            <x v="19"/>
          </reference>
          <reference field="1" count="1">
            <x v="147"/>
          </reference>
          <reference field="2" count="1" selected="0">
            <x v="69"/>
          </reference>
        </references>
      </pivotArea>
    </format>
    <format dxfId="16539">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16538">
      <pivotArea dataOnly="0" labelOnly="1" fieldPosition="0">
        <references count="3">
          <reference field="0" count="1" selected="0">
            <x v="21"/>
          </reference>
          <reference field="1" count="2">
            <x v="299"/>
            <x v="440"/>
          </reference>
          <reference field="2" count="1" selected="0">
            <x v="31"/>
          </reference>
        </references>
      </pivotArea>
    </format>
    <format dxfId="16537">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16536">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16535">
      <pivotArea dataOnly="0" labelOnly="1" fieldPosition="0">
        <references count="3">
          <reference field="0" count="1" selected="0">
            <x v="24"/>
          </reference>
          <reference field="1" count="2">
            <x v="214"/>
            <x v="482"/>
          </reference>
          <reference field="2" count="1" selected="0">
            <x v="40"/>
          </reference>
        </references>
      </pivotArea>
    </format>
    <format dxfId="16534">
      <pivotArea dataOnly="0" labelOnly="1" fieldPosition="0">
        <references count="3">
          <reference field="0" count="1" selected="0">
            <x v="25"/>
          </reference>
          <reference field="1" count="1">
            <x v="102"/>
          </reference>
          <reference field="2" count="1" selected="0">
            <x v="50"/>
          </reference>
        </references>
      </pivotArea>
    </format>
    <format dxfId="16533">
      <pivotArea dataOnly="0" labelOnly="1" fieldPosition="0">
        <references count="3">
          <reference field="0" count="1" selected="0">
            <x v="26"/>
          </reference>
          <reference field="1" count="5">
            <x v="45"/>
            <x v="61"/>
            <x v="216"/>
            <x v="349"/>
            <x v="397"/>
          </reference>
          <reference field="2" count="1" selected="0">
            <x v="49"/>
          </reference>
        </references>
      </pivotArea>
    </format>
    <format dxfId="16532">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16531">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16530">
      <pivotArea dataOnly="0" labelOnly="1" fieldPosition="0">
        <references count="3">
          <reference field="0" count="1" selected="0">
            <x v="29"/>
          </reference>
          <reference field="1" count="1">
            <x v="195"/>
          </reference>
          <reference field="2" count="1" selected="0">
            <x v="66"/>
          </reference>
        </references>
      </pivotArea>
    </format>
    <format dxfId="16529">
      <pivotArea dataOnly="0" labelOnly="1" fieldPosition="0">
        <references count="3">
          <reference field="0" count="1" selected="0">
            <x v="30"/>
          </reference>
          <reference field="1" count="3">
            <x v="382"/>
            <x v="487"/>
            <x v="541"/>
          </reference>
          <reference field="2" count="1" selected="0">
            <x v="65"/>
          </reference>
        </references>
      </pivotArea>
    </format>
    <format dxfId="16528">
      <pivotArea dataOnly="0" labelOnly="1" fieldPosition="0">
        <references count="3">
          <reference field="0" count="1" selected="0">
            <x v="31"/>
          </reference>
          <reference field="1" count="3">
            <x v="165"/>
            <x v="338"/>
            <x v="418"/>
          </reference>
          <reference field="2" count="1" selected="0">
            <x v="35"/>
          </reference>
        </references>
      </pivotArea>
    </format>
    <format dxfId="16527">
      <pivotArea dataOnly="0" labelOnly="1" fieldPosition="0">
        <references count="3">
          <reference field="0" count="1" selected="0">
            <x v="32"/>
          </reference>
          <reference field="1" count="3">
            <x v="57"/>
            <x v="260"/>
            <x v="567"/>
          </reference>
          <reference field="2" count="1" selected="0">
            <x v="10"/>
          </reference>
        </references>
      </pivotArea>
    </format>
    <format dxfId="16526">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16525">
      <pivotArea dataOnly="0" labelOnly="1" fieldPosition="0">
        <references count="3">
          <reference field="0" count="1" selected="0">
            <x v="34"/>
          </reference>
          <reference field="1" count="1">
            <x v="431"/>
          </reference>
          <reference field="2" count="1" selected="0">
            <x v="18"/>
          </reference>
        </references>
      </pivotArea>
    </format>
    <format dxfId="16524">
      <pivotArea dataOnly="0" labelOnly="1" fieldPosition="0">
        <references count="3">
          <reference field="0" count="1" selected="0">
            <x v="35"/>
          </reference>
          <reference field="1" count="5">
            <x v="47"/>
            <x v="74"/>
            <x v="122"/>
            <x v="168"/>
            <x v="209"/>
          </reference>
          <reference field="2" count="1" selected="0">
            <x v="57"/>
          </reference>
        </references>
      </pivotArea>
    </format>
    <format dxfId="16523">
      <pivotArea dataOnly="0" labelOnly="1" fieldPosition="0">
        <references count="3">
          <reference field="0" count="1" selected="0">
            <x v="36"/>
          </reference>
          <reference field="1" count="4">
            <x v="109"/>
            <x v="296"/>
            <x v="301"/>
            <x v="569"/>
          </reference>
          <reference field="2" count="1" selected="0">
            <x v="55"/>
          </reference>
        </references>
      </pivotArea>
    </format>
    <format dxfId="16522">
      <pivotArea dataOnly="0" labelOnly="1" fieldPosition="0">
        <references count="3">
          <reference field="0" count="1" selected="0">
            <x v="37"/>
          </reference>
          <reference field="1" count="11">
            <x v="320"/>
            <x v="343"/>
            <x v="395"/>
            <x v="438"/>
            <x v="491"/>
            <x v="492"/>
            <x v="493"/>
            <x v="494"/>
            <x v="495"/>
            <x v="570"/>
            <x v="571"/>
          </reference>
          <reference field="2" count="1" selected="0">
            <x v="61"/>
          </reference>
        </references>
      </pivotArea>
    </format>
    <format dxfId="16521">
      <pivotArea dataOnly="0" labelOnly="1" fieldPosition="0">
        <references count="3">
          <reference field="0" count="1" selected="0">
            <x v="38"/>
          </reference>
          <reference field="1" count="3">
            <x v="226"/>
            <x v="337"/>
            <x v="496"/>
          </reference>
          <reference field="2" count="1" selected="0">
            <x v="19"/>
          </reference>
        </references>
      </pivotArea>
    </format>
    <format dxfId="16520">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16519">
      <pivotArea dataOnly="0" labelOnly="1" fieldPosition="0">
        <references count="3">
          <reference field="0" count="1" selected="0">
            <x v="40"/>
          </reference>
          <reference field="1" count="45">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reference>
          <reference field="2" count="1" selected="0">
            <x v="62"/>
          </reference>
        </references>
      </pivotArea>
    </format>
    <format dxfId="16518">
      <pivotArea dataOnly="0" labelOnly="1" fieldPosition="0">
        <references count="3">
          <reference field="0" count="1" selected="0">
            <x v="41"/>
          </reference>
          <reference field="1" count="12">
            <x v="4"/>
            <x v="76"/>
            <x v="130"/>
            <x v="188"/>
            <x v="224"/>
            <x v="314"/>
            <x v="321"/>
            <x v="505"/>
            <x v="547"/>
            <x v="548"/>
            <x v="549"/>
            <x v="574"/>
          </reference>
          <reference field="2" count="1" selected="0">
            <x v="51"/>
          </reference>
        </references>
      </pivotArea>
    </format>
    <format dxfId="16517">
      <pivotArea dataOnly="0" labelOnly="1" fieldPosition="0">
        <references count="3">
          <reference field="0" count="1" selected="0">
            <x v="42"/>
          </reference>
          <reference field="1" count="38">
            <x v="15"/>
            <x v="16"/>
            <x v="17"/>
            <x v="19"/>
            <x v="38"/>
            <x v="81"/>
            <x v="120"/>
            <x v="122"/>
            <x v="138"/>
            <x v="149"/>
            <x v="185"/>
            <x v="232"/>
            <x v="239"/>
            <x v="240"/>
            <x v="261"/>
            <x v="270"/>
            <x v="277"/>
            <x v="279"/>
            <x v="316"/>
            <x v="328"/>
            <x v="366"/>
            <x v="375"/>
            <x v="384"/>
            <x v="389"/>
            <x v="394"/>
            <x v="407"/>
            <x v="446"/>
            <x v="449"/>
            <x v="506"/>
            <x v="507"/>
            <x v="508"/>
            <x v="509"/>
            <x v="510"/>
            <x v="511"/>
            <x v="512"/>
            <x v="550"/>
            <x v="551"/>
            <x v="575"/>
          </reference>
          <reference field="2" count="1" selected="0">
            <x v="28"/>
          </reference>
        </references>
      </pivotArea>
    </format>
    <format dxfId="16516">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16515">
      <pivotArea dataOnly="0" labelOnly="1" fieldPosition="0">
        <references count="3">
          <reference field="0" count="1" selected="0">
            <x v="44"/>
          </reference>
          <reference field="1" count="22">
            <x v="32"/>
            <x v="36"/>
            <x v="86"/>
            <x v="96"/>
            <x v="121"/>
            <x v="145"/>
            <x v="166"/>
            <x v="167"/>
            <x v="172"/>
            <x v="231"/>
            <x v="317"/>
            <x v="332"/>
            <x v="429"/>
            <x v="513"/>
            <x v="514"/>
            <x v="553"/>
            <x v="554"/>
            <x v="555"/>
            <x v="556"/>
            <x v="576"/>
            <x v="577"/>
            <x v="578"/>
          </reference>
          <reference field="2" count="1" selected="0">
            <x v="7"/>
          </reference>
        </references>
      </pivotArea>
    </format>
    <format dxfId="16514">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16513">
      <pivotArea dataOnly="0" labelOnly="1" fieldPosition="0">
        <references count="3">
          <reference field="0" count="1" selected="0">
            <x v="46"/>
          </reference>
          <reference field="1" count="26">
            <x v="21"/>
            <x v="23"/>
            <x v="35"/>
            <x v="150"/>
            <x v="173"/>
            <x v="186"/>
            <x v="203"/>
            <x v="219"/>
            <x v="241"/>
            <x v="249"/>
            <x v="250"/>
            <x v="251"/>
            <x v="252"/>
            <x v="329"/>
            <x v="362"/>
            <x v="393"/>
            <x v="398"/>
            <x v="433"/>
            <x v="434"/>
            <x v="515"/>
            <x v="516"/>
            <x v="517"/>
            <x v="518"/>
            <x v="519"/>
            <x v="557"/>
            <x v="579"/>
          </reference>
          <reference field="2" count="1" selected="0">
            <x v="25"/>
          </reference>
        </references>
      </pivotArea>
    </format>
    <format dxfId="16512">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16511">
      <pivotArea dataOnly="0" labelOnly="1" fieldPosition="0">
        <references count="3">
          <reference field="0" count="1" selected="0">
            <x v="48"/>
          </reference>
          <reference field="1" count="3">
            <x v="59"/>
            <x v="60"/>
            <x v="441"/>
          </reference>
          <reference field="2" count="1" selected="0">
            <x v="12"/>
          </reference>
        </references>
      </pivotArea>
    </format>
    <format dxfId="16510">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16509">
      <pivotArea dataOnly="0" labelOnly="1" fieldPosition="0">
        <references count="3">
          <reference field="0" count="1" selected="0">
            <x v="50"/>
          </reference>
          <reference field="1" count="2">
            <x v="184"/>
            <x v="558"/>
          </reference>
          <reference field="2" count="1" selected="0">
            <x v="32"/>
          </reference>
        </references>
      </pivotArea>
    </format>
    <format dxfId="16508">
      <pivotArea dataOnly="0" labelOnly="1" fieldPosition="0">
        <references count="3">
          <reference field="0" count="1" selected="0">
            <x v="51"/>
          </reference>
          <reference field="1" count="5">
            <x v="309"/>
            <x v="367"/>
            <x v="522"/>
            <x v="523"/>
            <x v="559"/>
          </reference>
          <reference field="2" count="1" selected="0">
            <x v="6"/>
          </reference>
        </references>
      </pivotArea>
    </format>
    <format dxfId="16507">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16506">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16505">
      <pivotArea dataOnly="0" labelOnly="1" fieldPosition="0">
        <references count="3">
          <reference field="0" count="1" selected="0">
            <x v="54"/>
          </reference>
          <reference field="1" count="3">
            <x v="345"/>
            <x v="436"/>
            <x v="526"/>
          </reference>
          <reference field="2" count="1" selected="0">
            <x v="14"/>
          </reference>
        </references>
      </pivotArea>
    </format>
    <format dxfId="16504">
      <pivotArea dataOnly="0" labelOnly="1" fieldPosition="0">
        <references count="3">
          <reference field="0" count="1" selected="0">
            <x v="55"/>
          </reference>
          <reference field="1" count="3">
            <x v="114"/>
            <x v="143"/>
            <x v="403"/>
          </reference>
          <reference field="2" count="1" selected="0">
            <x v="63"/>
          </reference>
        </references>
      </pivotArea>
    </format>
    <format dxfId="16503">
      <pivotArea dataOnly="0" labelOnly="1" fieldPosition="0">
        <references count="3">
          <reference field="0" count="1" selected="0">
            <x v="56"/>
          </reference>
          <reference field="1" count="2">
            <x v="313"/>
            <x v="351"/>
          </reference>
          <reference field="2" count="1" selected="0">
            <x v="64"/>
          </reference>
        </references>
      </pivotArea>
    </format>
    <format dxfId="16502">
      <pivotArea dataOnly="0" labelOnly="1" fieldPosition="0">
        <references count="3">
          <reference field="0" count="1" selected="0">
            <x v="57"/>
          </reference>
          <reference field="1" count="4">
            <x v="242"/>
            <x v="303"/>
            <x v="412"/>
            <x v="582"/>
          </reference>
          <reference field="2" count="1" selected="0">
            <x v="48"/>
          </reference>
        </references>
      </pivotArea>
    </format>
    <format dxfId="16501">
      <pivotArea dataOnly="0" labelOnly="1" fieldPosition="0">
        <references count="3">
          <reference field="0" count="1" selected="0">
            <x v="58"/>
          </reference>
          <reference field="1" count="2">
            <x v="3"/>
            <x v="7"/>
          </reference>
          <reference field="2" count="1" selected="0">
            <x v="15"/>
          </reference>
        </references>
      </pivotArea>
    </format>
    <format dxfId="16500">
      <pivotArea dataOnly="0" labelOnly="1" fieldPosition="0">
        <references count="3">
          <reference field="0" count="1" selected="0">
            <x v="59"/>
          </reference>
          <reference field="1" count="3">
            <x v="51"/>
            <x v="271"/>
            <x v="324"/>
          </reference>
          <reference field="2" count="1" selected="0">
            <x v="30"/>
          </reference>
        </references>
      </pivotArea>
    </format>
    <format dxfId="16499">
      <pivotArea dataOnly="0" labelOnly="1" fieldPosition="0">
        <references count="3">
          <reference field="0" count="1" selected="0">
            <x v="60"/>
          </reference>
          <reference field="1" count="2">
            <x v="62"/>
            <x v="255"/>
          </reference>
          <reference field="2" count="1" selected="0">
            <x v="27"/>
          </reference>
        </references>
      </pivotArea>
    </format>
    <format dxfId="16498">
      <pivotArea dataOnly="0" labelOnly="1" fieldPosition="0">
        <references count="3">
          <reference field="0" count="1" selected="0">
            <x v="61"/>
          </reference>
          <reference field="1" count="14">
            <x v="68"/>
            <x v="79"/>
            <x v="80"/>
            <x v="95"/>
            <x v="148"/>
            <x v="187"/>
            <x v="233"/>
            <x v="281"/>
            <x v="315"/>
            <x v="335"/>
            <x v="363"/>
            <x v="377"/>
            <x v="527"/>
            <x v="528"/>
          </reference>
          <reference field="2" count="1" selected="0">
            <x v="1"/>
          </reference>
        </references>
      </pivotArea>
    </format>
    <format dxfId="16497">
      <pivotArea dataOnly="0" labelOnly="1" fieldPosition="0">
        <references count="3">
          <reference field="0" count="1" selected="0">
            <x v="62"/>
          </reference>
          <reference field="1" count="1">
            <x v="71"/>
          </reference>
          <reference field="2" count="1" selected="0">
            <x v="59"/>
          </reference>
        </references>
      </pivotArea>
    </format>
    <format dxfId="16496">
      <pivotArea dataOnly="0" labelOnly="1" fieldPosition="0">
        <references count="3">
          <reference field="0" count="1" selected="0">
            <x v="63"/>
          </reference>
          <reference field="1" count="3">
            <x v="94"/>
            <x v="294"/>
            <x v="295"/>
          </reference>
          <reference field="2" count="1" selected="0">
            <x v="21"/>
          </reference>
        </references>
      </pivotArea>
    </format>
    <format dxfId="16495">
      <pivotArea dataOnly="0" labelOnly="1" fieldPosition="0">
        <references count="3">
          <reference field="0" count="1" selected="0">
            <x v="65"/>
          </reference>
          <reference field="1" count="1">
            <x v="183"/>
          </reference>
          <reference field="2" count="1" selected="0">
            <x v="11"/>
          </reference>
        </references>
      </pivotArea>
    </format>
    <format dxfId="16494">
      <pivotArea dataOnly="0" labelOnly="1" fieldPosition="0">
        <references count="3">
          <reference field="0" count="1" selected="0">
            <x v="67"/>
          </reference>
          <reference field="1" count="4">
            <x v="25"/>
            <x v="56"/>
            <x v="275"/>
            <x v="529"/>
          </reference>
          <reference field="2" count="1" selected="0">
            <x v="56"/>
          </reference>
        </references>
      </pivotArea>
    </format>
    <format dxfId="16493">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16492">
      <pivotArea dataOnly="0" labelOnly="1" fieldPosition="0">
        <references count="4">
          <reference field="0" count="1" selected="0">
            <x v="1"/>
          </reference>
          <reference field="1" count="1" selected="0">
            <x v="561"/>
          </reference>
          <reference field="2" count="1" selected="0">
            <x v="67"/>
          </reference>
          <reference field="3" count="1">
            <x v="0"/>
          </reference>
        </references>
      </pivotArea>
    </format>
    <format dxfId="16491">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16490">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16489">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16488">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16487">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16486">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16485">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16484">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16483">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16482">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16481">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16480">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16479">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16478">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16477">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16476">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16475">
      <pivotArea dataOnly="0" labelOnly="1" fieldPosition="0">
        <references count="4">
          <reference field="0" count="1" selected="0">
            <x v="8"/>
          </reference>
          <reference field="1" count="1" selected="0">
            <x v="496"/>
          </reference>
          <reference field="2" count="1" selected="0">
            <x v="68"/>
          </reference>
          <reference field="3" count="1">
            <x v="0"/>
          </reference>
        </references>
      </pivotArea>
    </format>
    <format dxfId="16474">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16473">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16472">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16471">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16470">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16469">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16468">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16467">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16466">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16465">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16464">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16463">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16462">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16461">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16460">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16459">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16458">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16457">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16456">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16455">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16454">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16453">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16452">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16451">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16450">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16449">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16448">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16447">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16446">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16445">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16444">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16443">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16442">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16441">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16440">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16439">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16438">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16437">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16436">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16435">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16434">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16433">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16432">
      <pivotArea dataOnly="0" labelOnly="1" fieldPosition="0">
        <references count="4">
          <reference field="0" count="1" selected="0">
            <x v="19"/>
          </reference>
          <reference field="1" count="1" selected="0">
            <x v="147"/>
          </reference>
          <reference field="2" count="1" selected="0">
            <x v="69"/>
          </reference>
          <reference field="3" count="1">
            <x v="3"/>
          </reference>
        </references>
      </pivotArea>
    </format>
    <format dxfId="16431">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16430">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16429">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16428">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16427">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16426">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16425">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16424">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16423">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16422">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16421">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16420">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16419">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16418">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16417">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16416">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16415">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16414">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16413">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16412">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16411">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16410">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16409">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16408">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16407">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16406">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16405">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16404">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16403">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16402">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16401">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16400">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16399">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16398">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16397">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16396">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16395">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16394">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16393">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16392">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16391">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16390">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16389">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16388">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16387">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16386">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16385">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16384">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16383">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16382">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16381">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16380">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16379">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16378">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16377">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16376">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16375">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16374">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16373">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16372">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16371">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16370">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16369">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16368">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16367">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16366">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16365">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16364">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16363">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16362">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16361">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16360">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16359">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16358">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16357">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16356">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16355">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16354">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16353">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16352">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16351">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16350">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16349">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16348">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16347">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16346">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16345">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16344">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16343">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16342">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16341">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16340">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16339">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16338">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16337">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16336">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16335">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16334">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16333">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16332">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16331">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16330">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16329">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16328">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16327">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16326">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16325">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16324">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16323">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16322">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16321">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16320">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16319">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16318">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16317">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16316">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16315">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16314">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16313">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16312">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16311">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16310">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16309">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16308">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16307">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16306">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16305">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16304">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16303">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16302">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16301">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16300">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16299">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16298">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16297">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16296">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16295">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16294">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16293">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16292">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16291">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16290">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16289">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16288">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16287">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16286">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16285">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16284">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16283">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16282">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16281">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16280">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16279">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16278">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16277">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16276">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16275">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16274">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16273">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16272">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16271">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16270">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16269">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16268">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1626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626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6265">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6264">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6263">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6262">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6261">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626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625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625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625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625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625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625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625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625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625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625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6249">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6248">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6247">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6246">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6245">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6244">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6243">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6242">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6241">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6240">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6239">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6238">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6237">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6236">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6235">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6234">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6233">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623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623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623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622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622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622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622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622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622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622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622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622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622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621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621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621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621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621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6214">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621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621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621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621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620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620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620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620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620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620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620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620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620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620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619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6198">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619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619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619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619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619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619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619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6190">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618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618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618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618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618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618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618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618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618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618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617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617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617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617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617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6174">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6173">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6172">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6171">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6170">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6169">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6168">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6167">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6166">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6165">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6164">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6163">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6162">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6161">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6160">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6159">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6158">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6157">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6156">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6155">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6154">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6153">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6152">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6151">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6150">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6149">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6148">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6147">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6146">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6145">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6144">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6143">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6142">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6141">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6140">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6139">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6138">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6137">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6136">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6135">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6134">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6133">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6132">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6131">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6130">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6129">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6128">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6127">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6126">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6125">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6124">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6123">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6122">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6121">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6120">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6119">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6118">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6117">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6116">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6115">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6114">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6113">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6112">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6111">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6110">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6109">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6108">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6107">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6106">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6105">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6104">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6103">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6102">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6101">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6100">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609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609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609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609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609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609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609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609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609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609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608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608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608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608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608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608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608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608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608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608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607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607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607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607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607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607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607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607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607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6070">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6069">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6068">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6067">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6066">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6065">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6064">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6063">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6062">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6061">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6060">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6059">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6058">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6057">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6056">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6055">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6054">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6053">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6052">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6051">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6050">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6049">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6048">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6047">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604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6045">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6044">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6043">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6042">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6041">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6040">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6039">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6038">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6037">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6036">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6035">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6034">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6033">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6032">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6031">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603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602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602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602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602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602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602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602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602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602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602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601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601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601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601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6015">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6014">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6013">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6012">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6011">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6010">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6009">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6008">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6007">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6006">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6005">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6004">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6003">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6002">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6001">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6000">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5999">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5998">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599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599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599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599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599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599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599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599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598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5988">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5987">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5986">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5985">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5984">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598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598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5981">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5980">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5979">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5978">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5977">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5976">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5975">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5974">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5973">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5972">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5971">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5970">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5969">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5968">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5967">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5966">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5965">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5964">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5963">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5962">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5961">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5960">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5959">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5958">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5957">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5956">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5955">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5954">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5953">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5952">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5951">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5950">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5949">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5948">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5947">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5946">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5945">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5944">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5943">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5942">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5941">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5940">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5939">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5938">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5937">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5936">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5935">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5934">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5933">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5932">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5931">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5930">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5929">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5928">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5927">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5926">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5925">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5924">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5923">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5922">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5921">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5920">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5919">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5918">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5917">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5916">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5915">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5914">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5913">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5912">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5911">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5910">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5909">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5908">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5907">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590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590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590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590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590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590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590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589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5898">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5897">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5896">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5895">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589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5893">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5892">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5891">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5890">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5889">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5888">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5887">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5886">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5885">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5884">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5883">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5882">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5881">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5880">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5879">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5878">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5877">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5876">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5875">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5874">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5873">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5872">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5871">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5870">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5869">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5868">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5867">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5866">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5865">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5864">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5863">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5862">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5861">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5860">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5859">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5858">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5857">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5856">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5855">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5854">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5853">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5852">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5851">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5850">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5849">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5848">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584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584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584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584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5843">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5842">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5841">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5840">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5839">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5838">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5837">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5836">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5835">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5834">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5833">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5832">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5831">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5830">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5829">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5828">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5827">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5826">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5825">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5824">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5823">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5822">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5821">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582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581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5818">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5817">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5816">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5815">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5814">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5813">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5812">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5811">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5810">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5809">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5808">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5807">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5806">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5805">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5804">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5803">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5802">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5801">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5800">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5799">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5798">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5797">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5796">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5795">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5794">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5793">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5792">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5791">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5790">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5789">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5788">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5787">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5786">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5785">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5784">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578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578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578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578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577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5778">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5777">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5776">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5775">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5774">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5773">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5772">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5771">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5770">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5769">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5768">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5767">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5766">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5765">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5764">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5763">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5762">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5761">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5760">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5759">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5758">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5757">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5756">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5755">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5754">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5753">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5752">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5751">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5750">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5749">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574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574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574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574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5744">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5743">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5742">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5741">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5740">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5739">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5738">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5737">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5736">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5735">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5734">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5733">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5732">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5731">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5730">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5729">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5728">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5727">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5726">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5725">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572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572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572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572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572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5719">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5718">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5717">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5716">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5715">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5714">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5713">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5712">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5711">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5710">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5709">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5708">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5707">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5706">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5705">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5704">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5703">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5702">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570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5700">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5699">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5698">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5697">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5696">
      <pivotArea dataOnly="0" labelOnly="1" outline="0" fieldPosition="0">
        <references count="1">
          <reference field="4294967294" count="3">
            <x v="0"/>
            <x v="1"/>
            <x v="2"/>
          </reference>
        </references>
      </pivotArea>
    </format>
    <format dxfId="15695">
      <pivotArea type="all" dataOnly="0" outline="0" fieldPosition="0"/>
    </format>
    <format dxfId="15694">
      <pivotArea outline="0" collapsedLevelsAreSubtotals="1" fieldPosition="0"/>
    </format>
    <format dxfId="15693">
      <pivotArea field="0" type="button" dataOnly="0" labelOnly="1" outline="0" axis="axisRow" fieldPosition="0"/>
    </format>
    <format dxfId="15692">
      <pivotArea field="2" type="button" dataOnly="0" labelOnly="1" outline="0" axis="axisRow" fieldPosition="1"/>
    </format>
    <format dxfId="15691">
      <pivotArea field="1" type="button" dataOnly="0" labelOnly="1" outline="0" axis="axisRow" fieldPosition="2"/>
    </format>
    <format dxfId="15690">
      <pivotArea field="3" type="button" dataOnly="0" labelOnly="1" outline="0" axis="axisRow" fieldPosition="3"/>
    </format>
    <format dxfId="15689">
      <pivotArea field="4" type="button" dataOnly="0" labelOnly="1" outline="0" axis="axisRow" fieldPosition="4"/>
    </format>
    <format dxfId="15688">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5687">
      <pivotArea dataOnly="0" labelOnly="1" fieldPosition="0">
        <references count="1">
          <reference field="0" count="16">
            <x v="50"/>
            <x v="51"/>
            <x v="52"/>
            <x v="53"/>
            <x v="54"/>
            <x v="55"/>
            <x v="56"/>
            <x v="57"/>
            <x v="58"/>
            <x v="59"/>
            <x v="60"/>
            <x v="61"/>
            <x v="62"/>
            <x v="63"/>
            <x v="65"/>
            <x v="67"/>
          </reference>
        </references>
      </pivotArea>
    </format>
    <format dxfId="15686">
      <pivotArea dataOnly="0" labelOnly="1" grandRow="1" outline="0" fieldPosition="0"/>
    </format>
    <format dxfId="15685">
      <pivotArea dataOnly="0" labelOnly="1" fieldPosition="0">
        <references count="2">
          <reference field="0" count="1" selected="0">
            <x v="0"/>
          </reference>
          <reference field="2" count="1">
            <x v="9"/>
          </reference>
        </references>
      </pivotArea>
    </format>
    <format dxfId="15684">
      <pivotArea dataOnly="0" labelOnly="1" fieldPosition="0">
        <references count="2">
          <reference field="0" count="1" selected="0">
            <x v="0"/>
          </reference>
          <reference field="2" count="1" defaultSubtotal="1">
            <x v="9"/>
          </reference>
        </references>
      </pivotArea>
    </format>
    <format dxfId="15683">
      <pivotArea dataOnly="0" labelOnly="1" fieldPosition="0">
        <references count="2">
          <reference field="0" count="1" selected="0">
            <x v="1"/>
          </reference>
          <reference field="2" count="1">
            <x v="67"/>
          </reference>
        </references>
      </pivotArea>
    </format>
    <format dxfId="15682">
      <pivotArea dataOnly="0" labelOnly="1" fieldPosition="0">
        <references count="2">
          <reference field="0" count="1" selected="0">
            <x v="1"/>
          </reference>
          <reference field="2" count="1" defaultSubtotal="1">
            <x v="67"/>
          </reference>
        </references>
      </pivotArea>
    </format>
    <format dxfId="15681">
      <pivotArea dataOnly="0" labelOnly="1" fieldPosition="0">
        <references count="2">
          <reference field="0" count="1" selected="0">
            <x v="2"/>
          </reference>
          <reference field="2" count="1">
            <x v="8"/>
          </reference>
        </references>
      </pivotArea>
    </format>
    <format dxfId="15680">
      <pivotArea dataOnly="0" labelOnly="1" fieldPosition="0">
        <references count="2">
          <reference field="0" count="1" selected="0">
            <x v="2"/>
          </reference>
          <reference field="2" count="1" defaultSubtotal="1">
            <x v="8"/>
          </reference>
        </references>
      </pivotArea>
    </format>
    <format dxfId="15679">
      <pivotArea dataOnly="0" labelOnly="1" fieldPosition="0">
        <references count="2">
          <reference field="0" count="1" selected="0">
            <x v="3"/>
          </reference>
          <reference field="2" count="1">
            <x v="20"/>
          </reference>
        </references>
      </pivotArea>
    </format>
    <format dxfId="15678">
      <pivotArea dataOnly="0" labelOnly="1" fieldPosition="0">
        <references count="2">
          <reference field="0" count="1" selected="0">
            <x v="3"/>
          </reference>
          <reference field="2" count="1" defaultSubtotal="1">
            <x v="20"/>
          </reference>
        </references>
      </pivotArea>
    </format>
    <format dxfId="15677">
      <pivotArea dataOnly="0" labelOnly="1" fieldPosition="0">
        <references count="2">
          <reference field="0" count="1" selected="0">
            <x v="4"/>
          </reference>
          <reference field="2" count="1">
            <x v="47"/>
          </reference>
        </references>
      </pivotArea>
    </format>
    <format dxfId="15676">
      <pivotArea dataOnly="0" labelOnly="1" fieldPosition="0">
        <references count="2">
          <reference field="0" count="1" selected="0">
            <x v="4"/>
          </reference>
          <reference field="2" count="1" defaultSubtotal="1">
            <x v="47"/>
          </reference>
        </references>
      </pivotArea>
    </format>
    <format dxfId="15675">
      <pivotArea dataOnly="0" labelOnly="1" fieldPosition="0">
        <references count="2">
          <reference field="0" count="1" selected="0">
            <x v="5"/>
          </reference>
          <reference field="2" count="1">
            <x v="2"/>
          </reference>
        </references>
      </pivotArea>
    </format>
    <format dxfId="15674">
      <pivotArea dataOnly="0" labelOnly="1" fieldPosition="0">
        <references count="2">
          <reference field="0" count="1" selected="0">
            <x v="5"/>
          </reference>
          <reference field="2" count="1" defaultSubtotal="1">
            <x v="2"/>
          </reference>
        </references>
      </pivotArea>
    </format>
    <format dxfId="15673">
      <pivotArea dataOnly="0" labelOnly="1" fieldPosition="0">
        <references count="2">
          <reference field="0" count="1" selected="0">
            <x v="6"/>
          </reference>
          <reference field="2" count="1">
            <x v="43"/>
          </reference>
        </references>
      </pivotArea>
    </format>
    <format dxfId="15672">
      <pivotArea dataOnly="0" labelOnly="1" fieldPosition="0">
        <references count="2">
          <reference field="0" count="1" selected="0">
            <x v="6"/>
          </reference>
          <reference field="2" count="1" defaultSubtotal="1">
            <x v="43"/>
          </reference>
        </references>
      </pivotArea>
    </format>
    <format dxfId="15671">
      <pivotArea dataOnly="0" labelOnly="1" fieldPosition="0">
        <references count="2">
          <reference field="0" count="1" selected="0">
            <x v="7"/>
          </reference>
          <reference field="2" count="1">
            <x v="17"/>
          </reference>
        </references>
      </pivotArea>
    </format>
    <format dxfId="15670">
      <pivotArea dataOnly="0" labelOnly="1" fieldPosition="0">
        <references count="2">
          <reference field="0" count="1" selected="0">
            <x v="7"/>
          </reference>
          <reference field="2" count="1" defaultSubtotal="1">
            <x v="17"/>
          </reference>
        </references>
      </pivotArea>
    </format>
    <format dxfId="15669">
      <pivotArea dataOnly="0" labelOnly="1" fieldPosition="0">
        <references count="2">
          <reference field="0" count="1" selected="0">
            <x v="8"/>
          </reference>
          <reference field="2" count="2">
            <x v="26"/>
            <x v="68"/>
          </reference>
        </references>
      </pivotArea>
    </format>
    <format dxfId="15668">
      <pivotArea dataOnly="0" labelOnly="1" fieldPosition="0">
        <references count="2">
          <reference field="0" count="1" selected="0">
            <x v="8"/>
          </reference>
          <reference field="2" count="2" defaultSubtotal="1">
            <x v="26"/>
            <x v="68"/>
          </reference>
        </references>
      </pivotArea>
    </format>
    <format dxfId="15667">
      <pivotArea dataOnly="0" labelOnly="1" fieldPosition="0">
        <references count="2">
          <reference field="0" count="1" selected="0">
            <x v="9"/>
          </reference>
          <reference field="2" count="1">
            <x v="13"/>
          </reference>
        </references>
      </pivotArea>
    </format>
    <format dxfId="15666">
      <pivotArea dataOnly="0" labelOnly="1" fieldPosition="0">
        <references count="2">
          <reference field="0" count="1" selected="0">
            <x v="9"/>
          </reference>
          <reference field="2" count="1" defaultSubtotal="1">
            <x v="13"/>
          </reference>
        </references>
      </pivotArea>
    </format>
    <format dxfId="15665">
      <pivotArea dataOnly="0" labelOnly="1" fieldPosition="0">
        <references count="2">
          <reference field="0" count="1" selected="0">
            <x v="10"/>
          </reference>
          <reference field="2" count="1">
            <x v="41"/>
          </reference>
        </references>
      </pivotArea>
    </format>
    <format dxfId="15664">
      <pivotArea dataOnly="0" labelOnly="1" fieldPosition="0">
        <references count="2">
          <reference field="0" count="1" selected="0">
            <x v="10"/>
          </reference>
          <reference field="2" count="1" defaultSubtotal="1">
            <x v="41"/>
          </reference>
        </references>
      </pivotArea>
    </format>
    <format dxfId="15663">
      <pivotArea dataOnly="0" labelOnly="1" fieldPosition="0">
        <references count="2">
          <reference field="0" count="1" selected="0">
            <x v="11"/>
          </reference>
          <reference field="2" count="1">
            <x v="54"/>
          </reference>
        </references>
      </pivotArea>
    </format>
    <format dxfId="15662">
      <pivotArea dataOnly="0" labelOnly="1" fieldPosition="0">
        <references count="2">
          <reference field="0" count="1" selected="0">
            <x v="11"/>
          </reference>
          <reference field="2" count="1" defaultSubtotal="1">
            <x v="54"/>
          </reference>
        </references>
      </pivotArea>
    </format>
    <format dxfId="15661">
      <pivotArea dataOnly="0" labelOnly="1" fieldPosition="0">
        <references count="2">
          <reference field="0" count="1" selected="0">
            <x v="12"/>
          </reference>
          <reference field="2" count="1">
            <x v="22"/>
          </reference>
        </references>
      </pivotArea>
    </format>
    <format dxfId="15660">
      <pivotArea dataOnly="0" labelOnly="1" fieldPosition="0">
        <references count="2">
          <reference field="0" count="1" selected="0">
            <x v="12"/>
          </reference>
          <reference field="2" count="1" defaultSubtotal="1">
            <x v="22"/>
          </reference>
        </references>
      </pivotArea>
    </format>
    <format dxfId="15659">
      <pivotArea dataOnly="0" labelOnly="1" fieldPosition="0">
        <references count="2">
          <reference field="0" count="1" selected="0">
            <x v="13"/>
          </reference>
          <reference field="2" count="1">
            <x v="16"/>
          </reference>
        </references>
      </pivotArea>
    </format>
    <format dxfId="15658">
      <pivotArea dataOnly="0" labelOnly="1" fieldPosition="0">
        <references count="2">
          <reference field="0" count="1" selected="0">
            <x v="13"/>
          </reference>
          <reference field="2" count="1" defaultSubtotal="1">
            <x v="16"/>
          </reference>
        </references>
      </pivotArea>
    </format>
    <format dxfId="15657">
      <pivotArea dataOnly="0" labelOnly="1" fieldPosition="0">
        <references count="2">
          <reference field="0" count="1" selected="0">
            <x v="14"/>
          </reference>
          <reference field="2" count="1">
            <x v="4"/>
          </reference>
        </references>
      </pivotArea>
    </format>
    <format dxfId="15656">
      <pivotArea dataOnly="0" labelOnly="1" fieldPosition="0">
        <references count="2">
          <reference field="0" count="1" selected="0">
            <x v="14"/>
          </reference>
          <reference field="2" count="1" defaultSubtotal="1">
            <x v="4"/>
          </reference>
        </references>
      </pivotArea>
    </format>
    <format dxfId="15655">
      <pivotArea dataOnly="0" labelOnly="1" fieldPosition="0">
        <references count="2">
          <reference field="0" count="1" selected="0">
            <x v="15"/>
          </reference>
          <reference field="2" count="1">
            <x v="42"/>
          </reference>
        </references>
      </pivotArea>
    </format>
    <format dxfId="15654">
      <pivotArea dataOnly="0" labelOnly="1" fieldPosition="0">
        <references count="2">
          <reference field="0" count="1" selected="0">
            <x v="15"/>
          </reference>
          <reference field="2" count="1" defaultSubtotal="1">
            <x v="42"/>
          </reference>
        </references>
      </pivotArea>
    </format>
    <format dxfId="15653">
      <pivotArea dataOnly="0" labelOnly="1" fieldPosition="0">
        <references count="2">
          <reference field="0" count="1" selected="0">
            <x v="16"/>
          </reference>
          <reference field="2" count="1">
            <x v="36"/>
          </reference>
        </references>
      </pivotArea>
    </format>
    <format dxfId="15652">
      <pivotArea dataOnly="0" labelOnly="1" fieldPosition="0">
        <references count="2">
          <reference field="0" count="1" selected="0">
            <x v="16"/>
          </reference>
          <reference field="2" count="1" defaultSubtotal="1">
            <x v="36"/>
          </reference>
        </references>
      </pivotArea>
    </format>
    <format dxfId="15651">
      <pivotArea dataOnly="0" labelOnly="1" fieldPosition="0">
        <references count="2">
          <reference field="0" count="1" selected="0">
            <x v="17"/>
          </reference>
          <reference field="2" count="1">
            <x v="5"/>
          </reference>
        </references>
      </pivotArea>
    </format>
    <format dxfId="15650">
      <pivotArea dataOnly="0" labelOnly="1" fieldPosition="0">
        <references count="2">
          <reference field="0" count="1" selected="0">
            <x v="17"/>
          </reference>
          <reference field="2" count="1" defaultSubtotal="1">
            <x v="5"/>
          </reference>
        </references>
      </pivotArea>
    </format>
    <format dxfId="15649">
      <pivotArea dataOnly="0" labelOnly="1" fieldPosition="0">
        <references count="2">
          <reference field="0" count="1" selected="0">
            <x v="18"/>
          </reference>
          <reference field="2" count="1">
            <x v="33"/>
          </reference>
        </references>
      </pivotArea>
    </format>
    <format dxfId="15648">
      <pivotArea dataOnly="0" labelOnly="1" fieldPosition="0">
        <references count="2">
          <reference field="0" count="1" selected="0">
            <x v="18"/>
          </reference>
          <reference field="2" count="1" defaultSubtotal="1">
            <x v="33"/>
          </reference>
        </references>
      </pivotArea>
    </format>
    <format dxfId="15647">
      <pivotArea dataOnly="0" labelOnly="1" fieldPosition="0">
        <references count="2">
          <reference field="0" count="1" selected="0">
            <x v="19"/>
          </reference>
          <reference field="2" count="2">
            <x v="0"/>
            <x v="69"/>
          </reference>
        </references>
      </pivotArea>
    </format>
    <format dxfId="15646">
      <pivotArea dataOnly="0" labelOnly="1" fieldPosition="0">
        <references count="2">
          <reference field="0" count="1" selected="0">
            <x v="19"/>
          </reference>
          <reference field="2" count="2" defaultSubtotal="1">
            <x v="0"/>
            <x v="69"/>
          </reference>
        </references>
      </pivotArea>
    </format>
    <format dxfId="15645">
      <pivotArea dataOnly="0" labelOnly="1" fieldPosition="0">
        <references count="2">
          <reference field="0" count="1" selected="0">
            <x v="20"/>
          </reference>
          <reference field="2" count="1">
            <x v="46"/>
          </reference>
        </references>
      </pivotArea>
    </format>
    <format dxfId="15644">
      <pivotArea dataOnly="0" labelOnly="1" fieldPosition="0">
        <references count="2">
          <reference field="0" count="1" selected="0">
            <x v="20"/>
          </reference>
          <reference field="2" count="1" defaultSubtotal="1">
            <x v="46"/>
          </reference>
        </references>
      </pivotArea>
    </format>
    <format dxfId="15643">
      <pivotArea dataOnly="0" labelOnly="1" fieldPosition="0">
        <references count="2">
          <reference field="0" count="1" selected="0">
            <x v="21"/>
          </reference>
          <reference field="2" count="1">
            <x v="31"/>
          </reference>
        </references>
      </pivotArea>
    </format>
    <format dxfId="15642">
      <pivotArea dataOnly="0" labelOnly="1" fieldPosition="0">
        <references count="2">
          <reference field="0" count="1" selected="0">
            <x v="21"/>
          </reference>
          <reference field="2" count="1" defaultSubtotal="1">
            <x v="31"/>
          </reference>
        </references>
      </pivotArea>
    </format>
    <format dxfId="15641">
      <pivotArea dataOnly="0" labelOnly="1" fieldPosition="0">
        <references count="2">
          <reference field="0" count="1" selected="0">
            <x v="22"/>
          </reference>
          <reference field="2" count="1">
            <x v="34"/>
          </reference>
        </references>
      </pivotArea>
    </format>
    <format dxfId="15640">
      <pivotArea dataOnly="0" labelOnly="1" fieldPosition="0">
        <references count="2">
          <reference field="0" count="1" selected="0">
            <x v="22"/>
          </reference>
          <reference field="2" count="1" defaultSubtotal="1">
            <x v="34"/>
          </reference>
        </references>
      </pivotArea>
    </format>
    <format dxfId="15639">
      <pivotArea dataOnly="0" labelOnly="1" fieldPosition="0">
        <references count="2">
          <reference field="0" count="1" selected="0">
            <x v="23"/>
          </reference>
          <reference field="2" count="1">
            <x v="52"/>
          </reference>
        </references>
      </pivotArea>
    </format>
    <format dxfId="15638">
      <pivotArea dataOnly="0" labelOnly="1" fieldPosition="0">
        <references count="2">
          <reference field="0" count="1" selected="0">
            <x v="23"/>
          </reference>
          <reference field="2" count="1" defaultSubtotal="1">
            <x v="52"/>
          </reference>
        </references>
      </pivotArea>
    </format>
    <format dxfId="15637">
      <pivotArea dataOnly="0" labelOnly="1" fieldPosition="0">
        <references count="2">
          <reference field="0" count="1" selected="0">
            <x v="24"/>
          </reference>
          <reference field="2" count="1">
            <x v="40"/>
          </reference>
        </references>
      </pivotArea>
    </format>
    <format dxfId="15636">
      <pivotArea dataOnly="0" labelOnly="1" fieldPosition="0">
        <references count="2">
          <reference field="0" count="1" selected="0">
            <x v="24"/>
          </reference>
          <reference field="2" count="1" defaultSubtotal="1">
            <x v="40"/>
          </reference>
        </references>
      </pivotArea>
    </format>
    <format dxfId="15635">
      <pivotArea dataOnly="0" labelOnly="1" fieldPosition="0">
        <references count="2">
          <reference field="0" count="1" selected="0">
            <x v="25"/>
          </reference>
          <reference field="2" count="1">
            <x v="50"/>
          </reference>
        </references>
      </pivotArea>
    </format>
    <format dxfId="15634">
      <pivotArea dataOnly="0" labelOnly="1" fieldPosition="0">
        <references count="2">
          <reference field="0" count="1" selected="0">
            <x v="25"/>
          </reference>
          <reference field="2" count="1" defaultSubtotal="1">
            <x v="50"/>
          </reference>
        </references>
      </pivotArea>
    </format>
    <format dxfId="15633">
      <pivotArea dataOnly="0" labelOnly="1" fieldPosition="0">
        <references count="2">
          <reference field="0" count="1" selected="0">
            <x v="26"/>
          </reference>
          <reference field="2" count="1">
            <x v="49"/>
          </reference>
        </references>
      </pivotArea>
    </format>
    <format dxfId="15632">
      <pivotArea dataOnly="0" labelOnly="1" fieldPosition="0">
        <references count="2">
          <reference field="0" count="1" selected="0">
            <x v="26"/>
          </reference>
          <reference field="2" count="1" defaultSubtotal="1">
            <x v="49"/>
          </reference>
        </references>
      </pivotArea>
    </format>
    <format dxfId="15631">
      <pivotArea dataOnly="0" labelOnly="1" fieldPosition="0">
        <references count="2">
          <reference field="0" count="1" selected="0">
            <x v="27"/>
          </reference>
          <reference field="2" count="1">
            <x v="39"/>
          </reference>
        </references>
      </pivotArea>
    </format>
    <format dxfId="15630">
      <pivotArea dataOnly="0" labelOnly="1" fieldPosition="0">
        <references count="2">
          <reference field="0" count="1" selected="0">
            <x v="27"/>
          </reference>
          <reference field="2" count="1" defaultSubtotal="1">
            <x v="39"/>
          </reference>
        </references>
      </pivotArea>
    </format>
    <format dxfId="15629">
      <pivotArea dataOnly="0" labelOnly="1" fieldPosition="0">
        <references count="2">
          <reference field="0" count="1" selected="0">
            <x v="28"/>
          </reference>
          <reference field="2" count="1">
            <x v="58"/>
          </reference>
        </references>
      </pivotArea>
    </format>
    <format dxfId="15628">
      <pivotArea dataOnly="0" labelOnly="1" fieldPosition="0">
        <references count="2">
          <reference field="0" count="1" selected="0">
            <x v="28"/>
          </reference>
          <reference field="2" count="1" defaultSubtotal="1">
            <x v="58"/>
          </reference>
        </references>
      </pivotArea>
    </format>
    <format dxfId="15627">
      <pivotArea dataOnly="0" labelOnly="1" fieldPosition="0">
        <references count="2">
          <reference field="0" count="1" selected="0">
            <x v="29"/>
          </reference>
          <reference field="2" count="1">
            <x v="66"/>
          </reference>
        </references>
      </pivotArea>
    </format>
    <format dxfId="15626">
      <pivotArea dataOnly="0" labelOnly="1" fieldPosition="0">
        <references count="2">
          <reference field="0" count="1" selected="0">
            <x v="29"/>
          </reference>
          <reference field="2" count="1" defaultSubtotal="1">
            <x v="66"/>
          </reference>
        </references>
      </pivotArea>
    </format>
    <format dxfId="15625">
      <pivotArea dataOnly="0" labelOnly="1" fieldPosition="0">
        <references count="2">
          <reference field="0" count="1" selected="0">
            <x v="30"/>
          </reference>
          <reference field="2" count="1">
            <x v="65"/>
          </reference>
        </references>
      </pivotArea>
    </format>
    <format dxfId="15624">
      <pivotArea dataOnly="0" labelOnly="1" fieldPosition="0">
        <references count="2">
          <reference field="0" count="1" selected="0">
            <x v="30"/>
          </reference>
          <reference field="2" count="1" defaultSubtotal="1">
            <x v="65"/>
          </reference>
        </references>
      </pivotArea>
    </format>
    <format dxfId="15623">
      <pivotArea dataOnly="0" labelOnly="1" fieldPosition="0">
        <references count="2">
          <reference field="0" count="1" selected="0">
            <x v="31"/>
          </reference>
          <reference field="2" count="1">
            <x v="35"/>
          </reference>
        </references>
      </pivotArea>
    </format>
    <format dxfId="15622">
      <pivotArea dataOnly="0" labelOnly="1" fieldPosition="0">
        <references count="2">
          <reference field="0" count="1" selected="0">
            <x v="31"/>
          </reference>
          <reference field="2" count="1" defaultSubtotal="1">
            <x v="35"/>
          </reference>
        </references>
      </pivotArea>
    </format>
    <format dxfId="15621">
      <pivotArea dataOnly="0" labelOnly="1" fieldPosition="0">
        <references count="2">
          <reference field="0" count="1" selected="0">
            <x v="32"/>
          </reference>
          <reference field="2" count="1">
            <x v="10"/>
          </reference>
        </references>
      </pivotArea>
    </format>
    <format dxfId="15620">
      <pivotArea dataOnly="0" labelOnly="1" fieldPosition="0">
        <references count="2">
          <reference field="0" count="1" selected="0">
            <x v="32"/>
          </reference>
          <reference field="2" count="1" defaultSubtotal="1">
            <x v="10"/>
          </reference>
        </references>
      </pivotArea>
    </format>
    <format dxfId="15619">
      <pivotArea dataOnly="0" labelOnly="1" fieldPosition="0">
        <references count="2">
          <reference field="0" count="1" selected="0">
            <x v="33"/>
          </reference>
          <reference field="2" count="1">
            <x v="38"/>
          </reference>
        </references>
      </pivotArea>
    </format>
    <format dxfId="15618">
      <pivotArea dataOnly="0" labelOnly="1" fieldPosition="0">
        <references count="2">
          <reference field="0" count="1" selected="0">
            <x v="33"/>
          </reference>
          <reference field="2" count="1" defaultSubtotal="1">
            <x v="38"/>
          </reference>
        </references>
      </pivotArea>
    </format>
    <format dxfId="15617">
      <pivotArea dataOnly="0" labelOnly="1" fieldPosition="0">
        <references count="2">
          <reference field="0" count="1" selected="0">
            <x v="34"/>
          </reference>
          <reference field="2" count="1">
            <x v="18"/>
          </reference>
        </references>
      </pivotArea>
    </format>
    <format dxfId="15616">
      <pivotArea dataOnly="0" labelOnly="1" fieldPosition="0">
        <references count="2">
          <reference field="0" count="1" selected="0">
            <x v="34"/>
          </reference>
          <reference field="2" count="1" defaultSubtotal="1">
            <x v="18"/>
          </reference>
        </references>
      </pivotArea>
    </format>
    <format dxfId="15615">
      <pivotArea dataOnly="0" labelOnly="1" fieldPosition="0">
        <references count="2">
          <reference field="0" count="1" selected="0">
            <x v="35"/>
          </reference>
          <reference field="2" count="1">
            <x v="57"/>
          </reference>
        </references>
      </pivotArea>
    </format>
    <format dxfId="15614">
      <pivotArea dataOnly="0" labelOnly="1" fieldPosition="0">
        <references count="2">
          <reference field="0" count="1" selected="0">
            <x v="35"/>
          </reference>
          <reference field="2" count="1" defaultSubtotal="1">
            <x v="57"/>
          </reference>
        </references>
      </pivotArea>
    </format>
    <format dxfId="15613">
      <pivotArea dataOnly="0" labelOnly="1" fieldPosition="0">
        <references count="2">
          <reference field="0" count="1" selected="0">
            <x v="36"/>
          </reference>
          <reference field="2" count="1">
            <x v="55"/>
          </reference>
        </references>
      </pivotArea>
    </format>
    <format dxfId="15612">
      <pivotArea dataOnly="0" labelOnly="1" fieldPosition="0">
        <references count="2">
          <reference field="0" count="1" selected="0">
            <x v="36"/>
          </reference>
          <reference field="2" count="1" defaultSubtotal="1">
            <x v="55"/>
          </reference>
        </references>
      </pivotArea>
    </format>
    <format dxfId="15611">
      <pivotArea dataOnly="0" labelOnly="1" fieldPosition="0">
        <references count="2">
          <reference field="0" count="1" selected="0">
            <x v="37"/>
          </reference>
          <reference field="2" count="1">
            <x v="61"/>
          </reference>
        </references>
      </pivotArea>
    </format>
    <format dxfId="15610">
      <pivotArea dataOnly="0" labelOnly="1" fieldPosition="0">
        <references count="2">
          <reference field="0" count="1" selected="0">
            <x v="37"/>
          </reference>
          <reference field="2" count="1" defaultSubtotal="1">
            <x v="61"/>
          </reference>
        </references>
      </pivotArea>
    </format>
    <format dxfId="15609">
      <pivotArea dataOnly="0" labelOnly="1" fieldPosition="0">
        <references count="2">
          <reference field="0" count="1" selected="0">
            <x v="38"/>
          </reference>
          <reference field="2" count="1">
            <x v="19"/>
          </reference>
        </references>
      </pivotArea>
    </format>
    <format dxfId="15608">
      <pivotArea dataOnly="0" labelOnly="1" fieldPosition="0">
        <references count="2">
          <reference field="0" count="1" selected="0">
            <x v="38"/>
          </reference>
          <reference field="2" count="1" defaultSubtotal="1">
            <x v="19"/>
          </reference>
        </references>
      </pivotArea>
    </format>
    <format dxfId="15607">
      <pivotArea dataOnly="0" labelOnly="1" fieldPosition="0">
        <references count="2">
          <reference field="0" count="1" selected="0">
            <x v="39"/>
          </reference>
          <reference field="2" count="1">
            <x v="3"/>
          </reference>
        </references>
      </pivotArea>
    </format>
    <format dxfId="15606">
      <pivotArea dataOnly="0" labelOnly="1" fieldPosition="0">
        <references count="2">
          <reference field="0" count="1" selected="0">
            <x v="39"/>
          </reference>
          <reference field="2" count="1" defaultSubtotal="1">
            <x v="3"/>
          </reference>
        </references>
      </pivotArea>
    </format>
    <format dxfId="15605">
      <pivotArea dataOnly="0" labelOnly="1" fieldPosition="0">
        <references count="2">
          <reference field="0" count="1" selected="0">
            <x v="40"/>
          </reference>
          <reference field="2" count="1">
            <x v="62"/>
          </reference>
        </references>
      </pivotArea>
    </format>
    <format dxfId="15604">
      <pivotArea dataOnly="0" labelOnly="1" fieldPosition="0">
        <references count="2">
          <reference field="0" count="1" selected="0">
            <x v="40"/>
          </reference>
          <reference field="2" count="1" defaultSubtotal="1">
            <x v="62"/>
          </reference>
        </references>
      </pivotArea>
    </format>
    <format dxfId="15603">
      <pivotArea dataOnly="0" labelOnly="1" fieldPosition="0">
        <references count="2">
          <reference field="0" count="1" selected="0">
            <x v="41"/>
          </reference>
          <reference field="2" count="1">
            <x v="51"/>
          </reference>
        </references>
      </pivotArea>
    </format>
    <format dxfId="15602">
      <pivotArea dataOnly="0" labelOnly="1" fieldPosition="0">
        <references count="2">
          <reference field="0" count="1" selected="0">
            <x v="41"/>
          </reference>
          <reference field="2" count="1" defaultSubtotal="1">
            <x v="51"/>
          </reference>
        </references>
      </pivotArea>
    </format>
    <format dxfId="15601">
      <pivotArea dataOnly="0" labelOnly="1" fieldPosition="0">
        <references count="2">
          <reference field="0" count="1" selected="0">
            <x v="42"/>
          </reference>
          <reference field="2" count="1">
            <x v="28"/>
          </reference>
        </references>
      </pivotArea>
    </format>
    <format dxfId="15600">
      <pivotArea dataOnly="0" labelOnly="1" fieldPosition="0">
        <references count="2">
          <reference field="0" count="1" selected="0">
            <x v="42"/>
          </reference>
          <reference field="2" count="1" defaultSubtotal="1">
            <x v="28"/>
          </reference>
        </references>
      </pivotArea>
    </format>
    <format dxfId="15599">
      <pivotArea dataOnly="0" labelOnly="1" fieldPosition="0">
        <references count="2">
          <reference field="0" count="1" selected="0">
            <x v="43"/>
          </reference>
          <reference field="2" count="1">
            <x v="53"/>
          </reference>
        </references>
      </pivotArea>
    </format>
    <format dxfId="15598">
      <pivotArea dataOnly="0" labelOnly="1" fieldPosition="0">
        <references count="2">
          <reference field="0" count="1" selected="0">
            <x v="43"/>
          </reference>
          <reference field="2" count="1" defaultSubtotal="1">
            <x v="53"/>
          </reference>
        </references>
      </pivotArea>
    </format>
    <format dxfId="15597">
      <pivotArea dataOnly="0" labelOnly="1" fieldPosition="0">
        <references count="2">
          <reference field="0" count="1" selected="0">
            <x v="44"/>
          </reference>
          <reference field="2" count="1">
            <x v="7"/>
          </reference>
        </references>
      </pivotArea>
    </format>
    <format dxfId="15596">
      <pivotArea dataOnly="0" labelOnly="1" fieldPosition="0">
        <references count="2">
          <reference field="0" count="1" selected="0">
            <x v="44"/>
          </reference>
          <reference field="2" count="1" defaultSubtotal="1">
            <x v="7"/>
          </reference>
        </references>
      </pivotArea>
    </format>
    <format dxfId="15595">
      <pivotArea dataOnly="0" labelOnly="1" fieldPosition="0">
        <references count="2">
          <reference field="0" count="1" selected="0">
            <x v="45"/>
          </reference>
          <reference field="2" count="1">
            <x v="29"/>
          </reference>
        </references>
      </pivotArea>
    </format>
    <format dxfId="15594">
      <pivotArea dataOnly="0" labelOnly="1" fieldPosition="0">
        <references count="2">
          <reference field="0" count="1" selected="0">
            <x v="45"/>
          </reference>
          <reference field="2" count="1" defaultSubtotal="1">
            <x v="29"/>
          </reference>
        </references>
      </pivotArea>
    </format>
    <format dxfId="15593">
      <pivotArea dataOnly="0" labelOnly="1" fieldPosition="0">
        <references count="2">
          <reference field="0" count="1" selected="0">
            <x v="46"/>
          </reference>
          <reference field="2" count="1">
            <x v="25"/>
          </reference>
        </references>
      </pivotArea>
    </format>
    <format dxfId="15592">
      <pivotArea dataOnly="0" labelOnly="1" fieldPosition="0">
        <references count="2">
          <reference field="0" count="1" selected="0">
            <x v="46"/>
          </reference>
          <reference field="2" count="1" defaultSubtotal="1">
            <x v="25"/>
          </reference>
        </references>
      </pivotArea>
    </format>
    <format dxfId="15591">
      <pivotArea dataOnly="0" labelOnly="1" fieldPosition="0">
        <references count="2">
          <reference field="0" count="1" selected="0">
            <x v="47"/>
          </reference>
          <reference field="2" count="1">
            <x v="24"/>
          </reference>
        </references>
      </pivotArea>
    </format>
    <format dxfId="15590">
      <pivotArea dataOnly="0" labelOnly="1" fieldPosition="0">
        <references count="2">
          <reference field="0" count="1" selected="0">
            <x v="47"/>
          </reference>
          <reference field="2" count="1" defaultSubtotal="1">
            <x v="24"/>
          </reference>
        </references>
      </pivotArea>
    </format>
    <format dxfId="15589">
      <pivotArea dataOnly="0" labelOnly="1" fieldPosition="0">
        <references count="2">
          <reference field="0" count="1" selected="0">
            <x v="48"/>
          </reference>
          <reference field="2" count="1">
            <x v="12"/>
          </reference>
        </references>
      </pivotArea>
    </format>
    <format dxfId="15588">
      <pivotArea dataOnly="0" labelOnly="1" fieldPosition="0">
        <references count="2">
          <reference field="0" count="1" selected="0">
            <x v="48"/>
          </reference>
          <reference field="2" count="1" defaultSubtotal="1">
            <x v="12"/>
          </reference>
        </references>
      </pivotArea>
    </format>
    <format dxfId="15587">
      <pivotArea dataOnly="0" labelOnly="1" fieldPosition="0">
        <references count="2">
          <reference field="0" count="1" selected="0">
            <x v="49"/>
          </reference>
          <reference field="2" count="1">
            <x v="37"/>
          </reference>
        </references>
      </pivotArea>
    </format>
    <format dxfId="15586">
      <pivotArea dataOnly="0" labelOnly="1" fieldPosition="0">
        <references count="2">
          <reference field="0" count="1" selected="0">
            <x v="49"/>
          </reference>
          <reference field="2" count="1" defaultSubtotal="1">
            <x v="37"/>
          </reference>
        </references>
      </pivotArea>
    </format>
    <format dxfId="15585">
      <pivotArea dataOnly="0" labelOnly="1" fieldPosition="0">
        <references count="2">
          <reference field="0" count="1" selected="0">
            <x v="50"/>
          </reference>
          <reference field="2" count="1">
            <x v="32"/>
          </reference>
        </references>
      </pivotArea>
    </format>
    <format dxfId="15584">
      <pivotArea dataOnly="0" labelOnly="1" fieldPosition="0">
        <references count="2">
          <reference field="0" count="1" selected="0">
            <x v="50"/>
          </reference>
          <reference field="2" count="1" defaultSubtotal="1">
            <x v="32"/>
          </reference>
        </references>
      </pivotArea>
    </format>
    <format dxfId="15583">
      <pivotArea dataOnly="0" labelOnly="1" fieldPosition="0">
        <references count="2">
          <reference field="0" count="1" selected="0">
            <x v="51"/>
          </reference>
          <reference field="2" count="1">
            <x v="6"/>
          </reference>
        </references>
      </pivotArea>
    </format>
    <format dxfId="15582">
      <pivotArea dataOnly="0" labelOnly="1" fieldPosition="0">
        <references count="2">
          <reference field="0" count="1" selected="0">
            <x v="51"/>
          </reference>
          <reference field="2" count="1" defaultSubtotal="1">
            <x v="6"/>
          </reference>
        </references>
      </pivotArea>
    </format>
    <format dxfId="15581">
      <pivotArea dataOnly="0" labelOnly="1" fieldPosition="0">
        <references count="2">
          <reference field="0" count="1" selected="0">
            <x v="52"/>
          </reference>
          <reference field="2" count="1">
            <x v="44"/>
          </reference>
        </references>
      </pivotArea>
    </format>
    <format dxfId="15580">
      <pivotArea dataOnly="0" labelOnly="1" fieldPosition="0">
        <references count="2">
          <reference field="0" count="1" selected="0">
            <x v="52"/>
          </reference>
          <reference field="2" count="1" defaultSubtotal="1">
            <x v="44"/>
          </reference>
        </references>
      </pivotArea>
    </format>
    <format dxfId="15579">
      <pivotArea dataOnly="0" labelOnly="1" fieldPosition="0">
        <references count="2">
          <reference field="0" count="1" selected="0">
            <x v="53"/>
          </reference>
          <reference field="2" count="1">
            <x v="23"/>
          </reference>
        </references>
      </pivotArea>
    </format>
    <format dxfId="15578">
      <pivotArea dataOnly="0" labelOnly="1" fieldPosition="0">
        <references count="2">
          <reference field="0" count="1" selected="0">
            <x v="53"/>
          </reference>
          <reference field="2" count="1" defaultSubtotal="1">
            <x v="23"/>
          </reference>
        </references>
      </pivotArea>
    </format>
    <format dxfId="15577">
      <pivotArea dataOnly="0" labelOnly="1" fieldPosition="0">
        <references count="2">
          <reference field="0" count="1" selected="0">
            <x v="54"/>
          </reference>
          <reference field="2" count="1">
            <x v="14"/>
          </reference>
        </references>
      </pivotArea>
    </format>
    <format dxfId="15576">
      <pivotArea dataOnly="0" labelOnly="1" fieldPosition="0">
        <references count="2">
          <reference field="0" count="1" selected="0">
            <x v="54"/>
          </reference>
          <reference field="2" count="1" defaultSubtotal="1">
            <x v="14"/>
          </reference>
        </references>
      </pivotArea>
    </format>
    <format dxfId="15575">
      <pivotArea dataOnly="0" labelOnly="1" fieldPosition="0">
        <references count="2">
          <reference field="0" count="1" selected="0">
            <x v="55"/>
          </reference>
          <reference field="2" count="1">
            <x v="63"/>
          </reference>
        </references>
      </pivotArea>
    </format>
    <format dxfId="15574">
      <pivotArea dataOnly="0" labelOnly="1" fieldPosition="0">
        <references count="2">
          <reference field="0" count="1" selected="0">
            <x v="55"/>
          </reference>
          <reference field="2" count="1" defaultSubtotal="1">
            <x v="63"/>
          </reference>
        </references>
      </pivotArea>
    </format>
    <format dxfId="15573">
      <pivotArea dataOnly="0" labelOnly="1" fieldPosition="0">
        <references count="2">
          <reference field="0" count="1" selected="0">
            <x v="56"/>
          </reference>
          <reference field="2" count="1">
            <x v="64"/>
          </reference>
        </references>
      </pivotArea>
    </format>
    <format dxfId="15572">
      <pivotArea dataOnly="0" labelOnly="1" fieldPosition="0">
        <references count="2">
          <reference field="0" count="1" selected="0">
            <x v="56"/>
          </reference>
          <reference field="2" count="1" defaultSubtotal="1">
            <x v="64"/>
          </reference>
        </references>
      </pivotArea>
    </format>
    <format dxfId="15571">
      <pivotArea dataOnly="0" labelOnly="1" fieldPosition="0">
        <references count="2">
          <reference field="0" count="1" selected="0">
            <x v="57"/>
          </reference>
          <reference field="2" count="1">
            <x v="48"/>
          </reference>
        </references>
      </pivotArea>
    </format>
    <format dxfId="15570">
      <pivotArea dataOnly="0" labelOnly="1" fieldPosition="0">
        <references count="2">
          <reference field="0" count="1" selected="0">
            <x v="57"/>
          </reference>
          <reference field="2" count="1" defaultSubtotal="1">
            <x v="48"/>
          </reference>
        </references>
      </pivotArea>
    </format>
    <format dxfId="15569">
      <pivotArea dataOnly="0" labelOnly="1" fieldPosition="0">
        <references count="2">
          <reference field="0" count="1" selected="0">
            <x v="58"/>
          </reference>
          <reference field="2" count="1">
            <x v="15"/>
          </reference>
        </references>
      </pivotArea>
    </format>
    <format dxfId="15568">
      <pivotArea dataOnly="0" labelOnly="1" fieldPosition="0">
        <references count="2">
          <reference field="0" count="1" selected="0">
            <x v="58"/>
          </reference>
          <reference field="2" count="1" defaultSubtotal="1">
            <x v="15"/>
          </reference>
        </references>
      </pivotArea>
    </format>
    <format dxfId="15567">
      <pivotArea dataOnly="0" labelOnly="1" fieldPosition="0">
        <references count="2">
          <reference field="0" count="1" selected="0">
            <x v="59"/>
          </reference>
          <reference field="2" count="1">
            <x v="30"/>
          </reference>
        </references>
      </pivotArea>
    </format>
    <format dxfId="15566">
      <pivotArea dataOnly="0" labelOnly="1" fieldPosition="0">
        <references count="2">
          <reference field="0" count="1" selected="0">
            <x v="59"/>
          </reference>
          <reference field="2" count="1" defaultSubtotal="1">
            <x v="30"/>
          </reference>
        </references>
      </pivotArea>
    </format>
    <format dxfId="15565">
      <pivotArea dataOnly="0" labelOnly="1" fieldPosition="0">
        <references count="2">
          <reference field="0" count="1" selected="0">
            <x v="60"/>
          </reference>
          <reference field="2" count="1">
            <x v="27"/>
          </reference>
        </references>
      </pivotArea>
    </format>
    <format dxfId="15564">
      <pivotArea dataOnly="0" labelOnly="1" fieldPosition="0">
        <references count="2">
          <reference field="0" count="1" selected="0">
            <x v="60"/>
          </reference>
          <reference field="2" count="1" defaultSubtotal="1">
            <x v="27"/>
          </reference>
        </references>
      </pivotArea>
    </format>
    <format dxfId="15563">
      <pivotArea dataOnly="0" labelOnly="1" fieldPosition="0">
        <references count="2">
          <reference field="0" count="1" selected="0">
            <x v="61"/>
          </reference>
          <reference field="2" count="1">
            <x v="1"/>
          </reference>
        </references>
      </pivotArea>
    </format>
    <format dxfId="15562">
      <pivotArea dataOnly="0" labelOnly="1" fieldPosition="0">
        <references count="2">
          <reference field="0" count="1" selected="0">
            <x v="61"/>
          </reference>
          <reference field="2" count="1" defaultSubtotal="1">
            <x v="1"/>
          </reference>
        </references>
      </pivotArea>
    </format>
    <format dxfId="15561">
      <pivotArea dataOnly="0" labelOnly="1" fieldPosition="0">
        <references count="2">
          <reference field="0" count="1" selected="0">
            <x v="62"/>
          </reference>
          <reference field="2" count="1">
            <x v="59"/>
          </reference>
        </references>
      </pivotArea>
    </format>
    <format dxfId="15560">
      <pivotArea dataOnly="0" labelOnly="1" fieldPosition="0">
        <references count="2">
          <reference field="0" count="1" selected="0">
            <x v="62"/>
          </reference>
          <reference field="2" count="1" defaultSubtotal="1">
            <x v="59"/>
          </reference>
        </references>
      </pivotArea>
    </format>
    <format dxfId="15559">
      <pivotArea dataOnly="0" labelOnly="1" fieldPosition="0">
        <references count="2">
          <reference field="0" count="1" selected="0">
            <x v="63"/>
          </reference>
          <reference field="2" count="1">
            <x v="21"/>
          </reference>
        </references>
      </pivotArea>
    </format>
    <format dxfId="15558">
      <pivotArea dataOnly="0" labelOnly="1" fieldPosition="0">
        <references count="2">
          <reference field="0" count="1" selected="0">
            <x v="63"/>
          </reference>
          <reference field="2" count="1" defaultSubtotal="1">
            <x v="21"/>
          </reference>
        </references>
      </pivotArea>
    </format>
    <format dxfId="15557">
      <pivotArea dataOnly="0" labelOnly="1" fieldPosition="0">
        <references count="2">
          <reference field="0" count="1" selected="0">
            <x v="65"/>
          </reference>
          <reference field="2" count="1">
            <x v="11"/>
          </reference>
        </references>
      </pivotArea>
    </format>
    <format dxfId="15556">
      <pivotArea dataOnly="0" labelOnly="1" fieldPosition="0">
        <references count="2">
          <reference field="0" count="1" selected="0">
            <x v="65"/>
          </reference>
          <reference field="2" count="1" defaultSubtotal="1">
            <x v="11"/>
          </reference>
        </references>
      </pivotArea>
    </format>
    <format dxfId="15555">
      <pivotArea dataOnly="0" labelOnly="1" fieldPosition="0">
        <references count="2">
          <reference field="0" count="1" selected="0">
            <x v="67"/>
          </reference>
          <reference field="2" count="1">
            <x v="56"/>
          </reference>
        </references>
      </pivotArea>
    </format>
    <format dxfId="15554">
      <pivotArea dataOnly="0" labelOnly="1" fieldPosition="0">
        <references count="2">
          <reference field="0" count="1" selected="0">
            <x v="67"/>
          </reference>
          <reference field="2" count="1" defaultSubtotal="1">
            <x v="56"/>
          </reference>
        </references>
      </pivotArea>
    </format>
    <format dxfId="15553">
      <pivotArea dataOnly="0" labelOnly="1" fieldPosition="0">
        <references count="3">
          <reference field="0" count="1" selected="0">
            <x v="0"/>
          </reference>
          <reference field="1" count="2">
            <x v="111"/>
            <x v="199"/>
          </reference>
          <reference field="2" count="1" selected="0">
            <x v="9"/>
          </reference>
        </references>
      </pivotArea>
    </format>
    <format dxfId="15552">
      <pivotArea dataOnly="0" labelOnly="1" fieldPosition="0">
        <references count="3">
          <reference field="0" count="1" selected="0">
            <x v="1"/>
          </reference>
          <reference field="1" count="1">
            <x v="561"/>
          </reference>
          <reference field="2" count="1" selected="0">
            <x v="67"/>
          </reference>
        </references>
      </pivotArea>
    </format>
    <format dxfId="15551">
      <pivotArea dataOnly="0" labelOnly="1" fieldPosition="0">
        <references count="3">
          <reference field="0" count="1" selected="0">
            <x v="2"/>
          </reference>
          <reference field="1" count="4">
            <x v="9"/>
            <x v="58"/>
            <x v="179"/>
            <x v="364"/>
          </reference>
          <reference field="2" count="1" selected="0">
            <x v="8"/>
          </reference>
        </references>
      </pivotArea>
    </format>
    <format dxfId="15550">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15549">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15548">
      <pivotArea dataOnly="0" labelOnly="1" fieldPosition="0">
        <references count="3">
          <reference field="0" count="1" selected="0">
            <x v="5"/>
          </reference>
          <reference field="1" count="1">
            <x v="142"/>
          </reference>
          <reference field="2" count="1" selected="0">
            <x v="2"/>
          </reference>
        </references>
      </pivotArea>
    </format>
    <format dxfId="15547">
      <pivotArea dataOnly="0" labelOnly="1" fieldPosition="0">
        <references count="3">
          <reference field="0" count="1" selected="0">
            <x v="6"/>
          </reference>
          <reference field="1" count="3">
            <x v="157"/>
            <x v="262"/>
            <x v="454"/>
          </reference>
          <reference field="2" count="1" selected="0">
            <x v="43"/>
          </reference>
        </references>
      </pivotArea>
    </format>
    <format dxfId="15546">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15545">
      <pivotArea dataOnly="0" labelOnly="1" fieldPosition="0">
        <references count="3">
          <reference field="0" count="1" selected="0">
            <x v="8"/>
          </reference>
          <reference field="1" count="1">
            <x v="456"/>
          </reference>
          <reference field="2" count="1" selected="0">
            <x v="26"/>
          </reference>
        </references>
      </pivotArea>
    </format>
    <format dxfId="15544">
      <pivotArea dataOnly="0" labelOnly="1" fieldPosition="0">
        <references count="3">
          <reference field="0" count="1" selected="0">
            <x v="8"/>
          </reference>
          <reference field="1" count="1">
            <x v="496"/>
          </reference>
          <reference field="2" count="1" selected="0">
            <x v="68"/>
          </reference>
        </references>
      </pivotArea>
    </format>
    <format dxfId="15543">
      <pivotArea dataOnly="0" labelOnly="1" fieldPosition="0">
        <references count="3">
          <reference field="0" count="1" selected="0">
            <x v="9"/>
          </reference>
          <reference field="1" count="3">
            <x v="77"/>
            <x v="82"/>
            <x v="129"/>
          </reference>
          <reference field="2" count="1" selected="0">
            <x v="13"/>
          </reference>
        </references>
      </pivotArea>
    </format>
    <format dxfId="15542">
      <pivotArea dataOnly="0" labelOnly="1" fieldPosition="0">
        <references count="3">
          <reference field="0" count="1" selected="0">
            <x v="10"/>
          </reference>
          <reference field="1" count="1">
            <x v="274"/>
          </reference>
          <reference field="2" count="1" selected="0">
            <x v="41"/>
          </reference>
        </references>
      </pivotArea>
    </format>
    <format dxfId="15541">
      <pivotArea dataOnly="0" labelOnly="1" fieldPosition="0">
        <references count="3">
          <reference field="0" count="1" selected="0">
            <x v="11"/>
          </reference>
          <reference field="1" count="5">
            <x v="2"/>
            <x v="147"/>
            <x v="215"/>
            <x v="331"/>
            <x v="334"/>
          </reference>
          <reference field="2" count="1" selected="0">
            <x v="54"/>
          </reference>
        </references>
      </pivotArea>
    </format>
    <format dxfId="15540">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15539">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15538">
      <pivotArea dataOnly="0" labelOnly="1" fieldPosition="0">
        <references count="3">
          <reference field="0" count="1" selected="0">
            <x v="14"/>
          </reference>
          <reference field="1" count="2">
            <x v="117"/>
            <x v="238"/>
          </reference>
          <reference field="2" count="1" selected="0">
            <x v="4"/>
          </reference>
        </references>
      </pivotArea>
    </format>
    <format dxfId="15537">
      <pivotArea dataOnly="0" labelOnly="1" fieldPosition="0">
        <references count="3">
          <reference field="0" count="1" selected="0">
            <x v="15"/>
          </reference>
          <reference field="1" count="5">
            <x v="75"/>
            <x v="137"/>
            <x v="196"/>
            <x v="229"/>
            <x v="457"/>
          </reference>
          <reference field="2" count="1" selected="0">
            <x v="42"/>
          </reference>
        </references>
      </pivotArea>
    </format>
    <format dxfId="15536">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15535">
      <pivotArea dataOnly="0" labelOnly="1" fieldPosition="0">
        <references count="3">
          <reference field="0" count="1" selected="0">
            <x v="17"/>
          </reference>
          <reference field="1" count="23">
            <x v="22"/>
            <x v="24"/>
            <x v="27"/>
            <x v="78"/>
            <x v="115"/>
            <x v="133"/>
            <x v="141"/>
            <x v="174"/>
            <x v="287"/>
            <x v="300"/>
            <x v="370"/>
            <x v="386"/>
            <x v="387"/>
            <x v="396"/>
            <x v="423"/>
            <x v="460"/>
            <x v="461"/>
            <x v="462"/>
            <x v="463"/>
            <x v="464"/>
            <x v="465"/>
            <x v="533"/>
            <x v="565"/>
          </reference>
          <reference field="2" count="1" selected="0">
            <x v="5"/>
          </reference>
        </references>
      </pivotArea>
    </format>
    <format dxfId="15534">
      <pivotArea dataOnly="0" labelOnly="1" fieldPosition="0">
        <references count="3">
          <reference field="0" count="1" selected="0">
            <x v="18"/>
          </reference>
          <reference field="1" count="9">
            <x v="112"/>
            <x v="125"/>
            <x v="192"/>
            <x v="282"/>
            <x v="376"/>
            <x v="430"/>
            <x v="534"/>
            <x v="535"/>
            <x v="566"/>
          </reference>
          <reference field="2" count="1" selected="0">
            <x v="33"/>
          </reference>
        </references>
      </pivotArea>
    </format>
    <format dxfId="15533">
      <pivotArea dataOnly="0" labelOnly="1" fieldPosition="0">
        <references count="3">
          <reference field="0" count="1" selected="0">
            <x v="19"/>
          </reference>
          <reference field="1" count="20">
            <x v="124"/>
            <x v="158"/>
            <x v="159"/>
            <x v="177"/>
            <x v="178"/>
            <x v="258"/>
            <x v="273"/>
            <x v="286"/>
            <x v="289"/>
            <x v="297"/>
            <x v="305"/>
            <x v="306"/>
            <x v="392"/>
            <x v="420"/>
            <x v="421"/>
            <x v="435"/>
            <x v="466"/>
            <x v="467"/>
            <x v="468"/>
            <x v="536"/>
          </reference>
          <reference field="2" count="1" selected="0">
            <x v="0"/>
          </reference>
        </references>
      </pivotArea>
    </format>
    <format dxfId="15532">
      <pivotArea dataOnly="0" labelOnly="1" fieldPosition="0">
        <references count="3">
          <reference field="0" count="1" selected="0">
            <x v="19"/>
          </reference>
          <reference field="1" count="1">
            <x v="147"/>
          </reference>
          <reference field="2" count="1" selected="0">
            <x v="69"/>
          </reference>
        </references>
      </pivotArea>
    </format>
    <format dxfId="15531">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15530">
      <pivotArea dataOnly="0" labelOnly="1" fieldPosition="0">
        <references count="3">
          <reference field="0" count="1" selected="0">
            <x v="21"/>
          </reference>
          <reference field="1" count="2">
            <x v="299"/>
            <x v="440"/>
          </reference>
          <reference field="2" count="1" selected="0">
            <x v="31"/>
          </reference>
        </references>
      </pivotArea>
    </format>
    <format dxfId="15529">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15528">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15527">
      <pivotArea dataOnly="0" labelOnly="1" fieldPosition="0">
        <references count="3">
          <reference field="0" count="1" selected="0">
            <x v="24"/>
          </reference>
          <reference field="1" count="2">
            <x v="214"/>
            <x v="482"/>
          </reference>
          <reference field="2" count="1" selected="0">
            <x v="40"/>
          </reference>
        </references>
      </pivotArea>
    </format>
    <format dxfId="15526">
      <pivotArea dataOnly="0" labelOnly="1" fieldPosition="0">
        <references count="3">
          <reference field="0" count="1" selected="0">
            <x v="25"/>
          </reference>
          <reference field="1" count="1">
            <x v="102"/>
          </reference>
          <reference field="2" count="1" selected="0">
            <x v="50"/>
          </reference>
        </references>
      </pivotArea>
    </format>
    <format dxfId="15525">
      <pivotArea dataOnly="0" labelOnly="1" fieldPosition="0">
        <references count="3">
          <reference field="0" count="1" selected="0">
            <x v="26"/>
          </reference>
          <reference field="1" count="5">
            <x v="45"/>
            <x v="61"/>
            <x v="216"/>
            <x v="349"/>
            <x v="397"/>
          </reference>
          <reference field="2" count="1" selected="0">
            <x v="49"/>
          </reference>
        </references>
      </pivotArea>
    </format>
    <format dxfId="15524">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15523">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15522">
      <pivotArea dataOnly="0" labelOnly="1" fieldPosition="0">
        <references count="3">
          <reference field="0" count="1" selected="0">
            <x v="29"/>
          </reference>
          <reference field="1" count="1">
            <x v="195"/>
          </reference>
          <reference field="2" count="1" selected="0">
            <x v="66"/>
          </reference>
        </references>
      </pivotArea>
    </format>
    <format dxfId="15521">
      <pivotArea dataOnly="0" labelOnly="1" fieldPosition="0">
        <references count="3">
          <reference field="0" count="1" selected="0">
            <x v="30"/>
          </reference>
          <reference field="1" count="3">
            <x v="382"/>
            <x v="487"/>
            <x v="541"/>
          </reference>
          <reference field="2" count="1" selected="0">
            <x v="65"/>
          </reference>
        </references>
      </pivotArea>
    </format>
    <format dxfId="15520">
      <pivotArea dataOnly="0" labelOnly="1" fieldPosition="0">
        <references count="3">
          <reference field="0" count="1" selected="0">
            <x v="31"/>
          </reference>
          <reference field="1" count="3">
            <x v="165"/>
            <x v="338"/>
            <x v="418"/>
          </reference>
          <reference field="2" count="1" selected="0">
            <x v="35"/>
          </reference>
        </references>
      </pivotArea>
    </format>
    <format dxfId="15519">
      <pivotArea dataOnly="0" labelOnly="1" fieldPosition="0">
        <references count="3">
          <reference field="0" count="1" selected="0">
            <x v="32"/>
          </reference>
          <reference field="1" count="3">
            <x v="57"/>
            <x v="260"/>
            <x v="567"/>
          </reference>
          <reference field="2" count="1" selected="0">
            <x v="10"/>
          </reference>
        </references>
      </pivotArea>
    </format>
    <format dxfId="15518">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15517">
      <pivotArea dataOnly="0" labelOnly="1" fieldPosition="0">
        <references count="3">
          <reference field="0" count="1" selected="0">
            <x v="34"/>
          </reference>
          <reference field="1" count="1">
            <x v="431"/>
          </reference>
          <reference field="2" count="1" selected="0">
            <x v="18"/>
          </reference>
        </references>
      </pivotArea>
    </format>
    <format dxfId="15516">
      <pivotArea dataOnly="0" labelOnly="1" fieldPosition="0">
        <references count="3">
          <reference field="0" count="1" selected="0">
            <x v="35"/>
          </reference>
          <reference field="1" count="5">
            <x v="47"/>
            <x v="74"/>
            <x v="122"/>
            <x v="168"/>
            <x v="209"/>
          </reference>
          <reference field="2" count="1" selected="0">
            <x v="57"/>
          </reference>
        </references>
      </pivotArea>
    </format>
    <format dxfId="15515">
      <pivotArea dataOnly="0" labelOnly="1" fieldPosition="0">
        <references count="3">
          <reference field="0" count="1" selected="0">
            <x v="36"/>
          </reference>
          <reference field="1" count="4">
            <x v="109"/>
            <x v="296"/>
            <x v="301"/>
            <x v="569"/>
          </reference>
          <reference field="2" count="1" selected="0">
            <x v="55"/>
          </reference>
        </references>
      </pivotArea>
    </format>
    <format dxfId="15514">
      <pivotArea dataOnly="0" labelOnly="1" fieldPosition="0">
        <references count="3">
          <reference field="0" count="1" selected="0">
            <x v="37"/>
          </reference>
          <reference field="1" count="11">
            <x v="320"/>
            <x v="343"/>
            <x v="395"/>
            <x v="438"/>
            <x v="491"/>
            <x v="492"/>
            <x v="493"/>
            <x v="494"/>
            <x v="495"/>
            <x v="570"/>
            <x v="571"/>
          </reference>
          <reference field="2" count="1" selected="0">
            <x v="61"/>
          </reference>
        </references>
      </pivotArea>
    </format>
    <format dxfId="15513">
      <pivotArea dataOnly="0" labelOnly="1" fieldPosition="0">
        <references count="3">
          <reference field="0" count="1" selected="0">
            <x v="38"/>
          </reference>
          <reference field="1" count="3">
            <x v="226"/>
            <x v="337"/>
            <x v="496"/>
          </reference>
          <reference field="2" count="1" selected="0">
            <x v="19"/>
          </reference>
        </references>
      </pivotArea>
    </format>
    <format dxfId="15512">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15511">
      <pivotArea dataOnly="0" labelOnly="1" fieldPosition="0">
        <references count="3">
          <reference field="0" count="1" selected="0">
            <x v="40"/>
          </reference>
          <reference field="1" count="45">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reference>
          <reference field="2" count="1" selected="0">
            <x v="62"/>
          </reference>
        </references>
      </pivotArea>
    </format>
    <format dxfId="15510">
      <pivotArea dataOnly="0" labelOnly="1" fieldPosition="0">
        <references count="3">
          <reference field="0" count="1" selected="0">
            <x v="41"/>
          </reference>
          <reference field="1" count="12">
            <x v="4"/>
            <x v="76"/>
            <x v="130"/>
            <x v="188"/>
            <x v="224"/>
            <x v="314"/>
            <x v="321"/>
            <x v="505"/>
            <x v="547"/>
            <x v="548"/>
            <x v="549"/>
            <x v="574"/>
          </reference>
          <reference field="2" count="1" selected="0">
            <x v="51"/>
          </reference>
        </references>
      </pivotArea>
    </format>
    <format dxfId="15509">
      <pivotArea dataOnly="0" labelOnly="1" fieldPosition="0">
        <references count="3">
          <reference field="0" count="1" selected="0">
            <x v="42"/>
          </reference>
          <reference field="1" count="38">
            <x v="15"/>
            <x v="16"/>
            <x v="17"/>
            <x v="19"/>
            <x v="38"/>
            <x v="81"/>
            <x v="120"/>
            <x v="122"/>
            <x v="138"/>
            <x v="149"/>
            <x v="185"/>
            <x v="232"/>
            <x v="239"/>
            <x v="240"/>
            <x v="261"/>
            <x v="270"/>
            <x v="277"/>
            <x v="279"/>
            <x v="316"/>
            <x v="328"/>
            <x v="366"/>
            <x v="375"/>
            <x v="384"/>
            <x v="389"/>
            <x v="394"/>
            <x v="407"/>
            <x v="446"/>
            <x v="449"/>
            <x v="506"/>
            <x v="507"/>
            <x v="508"/>
            <x v="509"/>
            <x v="510"/>
            <x v="511"/>
            <x v="512"/>
            <x v="550"/>
            <x v="551"/>
            <x v="575"/>
          </reference>
          <reference field="2" count="1" selected="0">
            <x v="28"/>
          </reference>
        </references>
      </pivotArea>
    </format>
    <format dxfId="15508">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15507">
      <pivotArea dataOnly="0" labelOnly="1" fieldPosition="0">
        <references count="3">
          <reference field="0" count="1" selected="0">
            <x v="44"/>
          </reference>
          <reference field="1" count="22">
            <x v="32"/>
            <x v="36"/>
            <x v="86"/>
            <x v="96"/>
            <x v="121"/>
            <x v="145"/>
            <x v="166"/>
            <x v="167"/>
            <x v="172"/>
            <x v="231"/>
            <x v="317"/>
            <x v="332"/>
            <x v="429"/>
            <x v="513"/>
            <x v="514"/>
            <x v="553"/>
            <x v="554"/>
            <x v="555"/>
            <x v="556"/>
            <x v="576"/>
            <x v="577"/>
            <x v="578"/>
          </reference>
          <reference field="2" count="1" selected="0">
            <x v="7"/>
          </reference>
        </references>
      </pivotArea>
    </format>
    <format dxfId="15506">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15505">
      <pivotArea dataOnly="0" labelOnly="1" fieldPosition="0">
        <references count="3">
          <reference field="0" count="1" selected="0">
            <x v="46"/>
          </reference>
          <reference field="1" count="26">
            <x v="21"/>
            <x v="23"/>
            <x v="35"/>
            <x v="150"/>
            <x v="173"/>
            <x v="186"/>
            <x v="203"/>
            <x v="219"/>
            <x v="241"/>
            <x v="249"/>
            <x v="250"/>
            <x v="251"/>
            <x v="252"/>
            <x v="329"/>
            <x v="362"/>
            <x v="393"/>
            <x v="398"/>
            <x v="433"/>
            <x v="434"/>
            <x v="515"/>
            <x v="516"/>
            <x v="517"/>
            <x v="518"/>
            <x v="519"/>
            <x v="557"/>
            <x v="579"/>
          </reference>
          <reference field="2" count="1" selected="0">
            <x v="25"/>
          </reference>
        </references>
      </pivotArea>
    </format>
    <format dxfId="15504">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15503">
      <pivotArea dataOnly="0" labelOnly="1" fieldPosition="0">
        <references count="3">
          <reference field="0" count="1" selected="0">
            <x v="48"/>
          </reference>
          <reference field="1" count="3">
            <x v="59"/>
            <x v="60"/>
            <x v="441"/>
          </reference>
          <reference field="2" count="1" selected="0">
            <x v="12"/>
          </reference>
        </references>
      </pivotArea>
    </format>
    <format dxfId="15502">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15501">
      <pivotArea dataOnly="0" labelOnly="1" fieldPosition="0">
        <references count="3">
          <reference field="0" count="1" selected="0">
            <x v="50"/>
          </reference>
          <reference field="1" count="2">
            <x v="184"/>
            <x v="558"/>
          </reference>
          <reference field="2" count="1" selected="0">
            <x v="32"/>
          </reference>
        </references>
      </pivotArea>
    </format>
    <format dxfId="15500">
      <pivotArea dataOnly="0" labelOnly="1" fieldPosition="0">
        <references count="3">
          <reference field="0" count="1" selected="0">
            <x v="51"/>
          </reference>
          <reference field="1" count="5">
            <x v="309"/>
            <x v="367"/>
            <x v="522"/>
            <x v="523"/>
            <x v="559"/>
          </reference>
          <reference field="2" count="1" selected="0">
            <x v="6"/>
          </reference>
        </references>
      </pivotArea>
    </format>
    <format dxfId="15499">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15498">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15497">
      <pivotArea dataOnly="0" labelOnly="1" fieldPosition="0">
        <references count="3">
          <reference field="0" count="1" selected="0">
            <x v="54"/>
          </reference>
          <reference field="1" count="3">
            <x v="345"/>
            <x v="436"/>
            <x v="526"/>
          </reference>
          <reference field="2" count="1" selected="0">
            <x v="14"/>
          </reference>
        </references>
      </pivotArea>
    </format>
    <format dxfId="15496">
      <pivotArea dataOnly="0" labelOnly="1" fieldPosition="0">
        <references count="3">
          <reference field="0" count="1" selected="0">
            <x v="55"/>
          </reference>
          <reference field="1" count="3">
            <x v="114"/>
            <x v="143"/>
            <x v="403"/>
          </reference>
          <reference field="2" count="1" selected="0">
            <x v="63"/>
          </reference>
        </references>
      </pivotArea>
    </format>
    <format dxfId="15495">
      <pivotArea dataOnly="0" labelOnly="1" fieldPosition="0">
        <references count="3">
          <reference field="0" count="1" selected="0">
            <x v="56"/>
          </reference>
          <reference field="1" count="2">
            <x v="313"/>
            <x v="351"/>
          </reference>
          <reference field="2" count="1" selected="0">
            <x v="64"/>
          </reference>
        </references>
      </pivotArea>
    </format>
    <format dxfId="15494">
      <pivotArea dataOnly="0" labelOnly="1" fieldPosition="0">
        <references count="3">
          <reference field="0" count="1" selected="0">
            <x v="57"/>
          </reference>
          <reference field="1" count="4">
            <x v="242"/>
            <x v="303"/>
            <x v="412"/>
            <x v="582"/>
          </reference>
          <reference field="2" count="1" selected="0">
            <x v="48"/>
          </reference>
        </references>
      </pivotArea>
    </format>
    <format dxfId="15493">
      <pivotArea dataOnly="0" labelOnly="1" fieldPosition="0">
        <references count="3">
          <reference field="0" count="1" selected="0">
            <x v="58"/>
          </reference>
          <reference field="1" count="2">
            <x v="3"/>
            <x v="7"/>
          </reference>
          <reference field="2" count="1" selected="0">
            <x v="15"/>
          </reference>
        </references>
      </pivotArea>
    </format>
    <format dxfId="15492">
      <pivotArea dataOnly="0" labelOnly="1" fieldPosition="0">
        <references count="3">
          <reference field="0" count="1" selected="0">
            <x v="59"/>
          </reference>
          <reference field="1" count="3">
            <x v="51"/>
            <x v="271"/>
            <x v="324"/>
          </reference>
          <reference field="2" count="1" selected="0">
            <x v="30"/>
          </reference>
        </references>
      </pivotArea>
    </format>
    <format dxfId="15491">
      <pivotArea dataOnly="0" labelOnly="1" fieldPosition="0">
        <references count="3">
          <reference field="0" count="1" selected="0">
            <x v="60"/>
          </reference>
          <reference field="1" count="2">
            <x v="62"/>
            <x v="255"/>
          </reference>
          <reference field="2" count="1" selected="0">
            <x v="27"/>
          </reference>
        </references>
      </pivotArea>
    </format>
    <format dxfId="15490">
      <pivotArea dataOnly="0" labelOnly="1" fieldPosition="0">
        <references count="3">
          <reference field="0" count="1" selected="0">
            <x v="61"/>
          </reference>
          <reference field="1" count="14">
            <x v="68"/>
            <x v="79"/>
            <x v="80"/>
            <x v="95"/>
            <x v="148"/>
            <x v="187"/>
            <x v="233"/>
            <x v="281"/>
            <x v="315"/>
            <x v="335"/>
            <x v="363"/>
            <x v="377"/>
            <x v="527"/>
            <x v="528"/>
          </reference>
          <reference field="2" count="1" selected="0">
            <x v="1"/>
          </reference>
        </references>
      </pivotArea>
    </format>
    <format dxfId="15489">
      <pivotArea dataOnly="0" labelOnly="1" fieldPosition="0">
        <references count="3">
          <reference field="0" count="1" selected="0">
            <x v="62"/>
          </reference>
          <reference field="1" count="1">
            <x v="71"/>
          </reference>
          <reference field="2" count="1" selected="0">
            <x v="59"/>
          </reference>
        </references>
      </pivotArea>
    </format>
    <format dxfId="15488">
      <pivotArea dataOnly="0" labelOnly="1" fieldPosition="0">
        <references count="3">
          <reference field="0" count="1" selected="0">
            <x v="63"/>
          </reference>
          <reference field="1" count="3">
            <x v="94"/>
            <x v="294"/>
            <x v="295"/>
          </reference>
          <reference field="2" count="1" selected="0">
            <x v="21"/>
          </reference>
        </references>
      </pivotArea>
    </format>
    <format dxfId="15487">
      <pivotArea dataOnly="0" labelOnly="1" fieldPosition="0">
        <references count="3">
          <reference field="0" count="1" selected="0">
            <x v="65"/>
          </reference>
          <reference field="1" count="1">
            <x v="183"/>
          </reference>
          <reference field="2" count="1" selected="0">
            <x v="11"/>
          </reference>
        </references>
      </pivotArea>
    </format>
    <format dxfId="15486">
      <pivotArea dataOnly="0" labelOnly="1" fieldPosition="0">
        <references count="3">
          <reference field="0" count="1" selected="0">
            <x v="67"/>
          </reference>
          <reference field="1" count="4">
            <x v="25"/>
            <x v="56"/>
            <x v="275"/>
            <x v="529"/>
          </reference>
          <reference field="2" count="1" selected="0">
            <x v="56"/>
          </reference>
        </references>
      </pivotArea>
    </format>
    <format dxfId="15485">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15484">
      <pivotArea dataOnly="0" labelOnly="1" fieldPosition="0">
        <references count="4">
          <reference field="0" count="1" selected="0">
            <x v="1"/>
          </reference>
          <reference field="1" count="1" selected="0">
            <x v="561"/>
          </reference>
          <reference field="2" count="1" selected="0">
            <x v="67"/>
          </reference>
          <reference field="3" count="1">
            <x v="0"/>
          </reference>
        </references>
      </pivotArea>
    </format>
    <format dxfId="15483">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15482">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15481">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15480">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15479">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15478">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15477">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15476">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15475">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15474">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15473">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15472">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15471">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15470">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15469">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15468">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15467">
      <pivotArea dataOnly="0" labelOnly="1" fieldPosition="0">
        <references count="4">
          <reference field="0" count="1" selected="0">
            <x v="8"/>
          </reference>
          <reference field="1" count="1" selected="0">
            <x v="496"/>
          </reference>
          <reference field="2" count="1" selected="0">
            <x v="68"/>
          </reference>
          <reference field="3" count="1">
            <x v="0"/>
          </reference>
        </references>
      </pivotArea>
    </format>
    <format dxfId="15466">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15465">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15464">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15463">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15462">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15461">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15460">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15459">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15458">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15457">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15456">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15455">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15454">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15453">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15452">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15451">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15450">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15449">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15448">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15447">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15446">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15445">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15444">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15443">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15442">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15441">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15440">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15439">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15438">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15437">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15436">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15435">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15434">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15433">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15432">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15431">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15430">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15429">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15428">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15427">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15426">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15425">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15424">
      <pivotArea dataOnly="0" labelOnly="1" fieldPosition="0">
        <references count="4">
          <reference field="0" count="1" selected="0">
            <x v="19"/>
          </reference>
          <reference field="1" count="1" selected="0">
            <x v="147"/>
          </reference>
          <reference field="2" count="1" selected="0">
            <x v="69"/>
          </reference>
          <reference field="3" count="1">
            <x v="3"/>
          </reference>
        </references>
      </pivotArea>
    </format>
    <format dxfId="15423">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15422">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15421">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15420">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15419">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15418">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15417">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15416">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15415">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15414">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15413">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15412">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15411">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15410">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15409">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15408">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15407">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15406">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15405">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15404">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15403">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15402">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15401">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15400">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15399">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15398">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15397">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15396">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15395">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15394">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15393">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15392">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15391">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15390">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15389">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15388">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15387">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15386">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15385">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15384">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15383">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15382">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15381">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15380">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15379">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15378">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15377">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15376">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15375">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15374">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15373">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15372">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15371">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15370">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15369">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15368">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15367">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15366">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15365">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15364">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15363">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15362">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15361">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15360">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15359">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15358">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15357">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15356">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15355">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15354">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15353">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15352">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15351">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15350">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15349">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15348">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15347">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15346">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15345">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15344">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15343">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15342">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15341">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15340">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15339">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15338">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15337">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15336">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15335">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15334">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15333">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15332">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15331">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15330">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15329">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15328">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15327">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15326">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15325">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15324">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15323">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15322">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15321">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15320">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15319">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15318">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15317">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15316">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15315">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15314">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15313">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15312">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15311">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15310">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15309">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15308">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15307">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15306">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15305">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15304">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15303">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15302">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15301">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15300">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15299">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15298">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15297">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15296">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15295">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15294">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15293">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15292">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15291">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15290">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15289">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15288">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15287">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15286">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15285">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15284">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15283">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15282">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15281">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15280">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15279">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15278">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15277">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15276">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15275">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15274">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15273">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15272">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15271">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15270">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15269">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15268">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15267">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15266">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15265">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15264">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15263">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15262">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15261">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15260">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15259">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5258">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5257">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5256">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5255">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5254">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5253">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5252">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5251">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5250">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5249">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5248">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5247">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5246">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5245">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5244">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5243">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5242">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5241">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5240">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5239">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5238">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5237">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5236">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5235">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5234">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5233">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5232">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5231">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5230">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5229">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5228">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5227">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5226">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5225">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5224">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5223">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5222">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5221">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5220">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5219">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5218">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5217">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5216">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5215">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5214">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5213">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5212">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5211">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5210">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5209">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5208">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5207">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5206">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5205">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5204">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5203">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5202">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5201">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5200">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5199">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5198">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5197">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5196">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5195">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5194">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5193">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5192">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5191">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5190">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5189">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5188">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5187">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5186">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5185">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5184">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5183">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5182">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518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518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517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517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517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517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517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517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517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517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517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517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516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516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516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516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516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516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516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516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516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516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515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515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515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515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515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515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515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515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515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515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514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514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514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514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5145">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5144">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5143">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5142">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5141">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5140">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5139">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5138">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5137">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5136">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5135">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5134">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5133">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5132">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5131">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5130">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5129">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5128">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5127">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5126">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5125">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5124">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5123">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5122">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5121">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5120">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5119">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5118">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5117">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5116">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5115">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5114">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5113">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5112">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5111">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5110">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5109">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5108">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5107">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5106">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5105">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5104">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5103">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5102">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5101">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5100">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5099">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5098">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5097">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5096">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5095">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5094">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5093">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5092">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5091">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5090">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5089">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5088">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5087">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5086">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5085">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5084">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5083">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5082">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5081">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5080">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5079">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5078">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5077">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5076">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5075">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5074">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5073">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5072">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5071">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5070">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5069">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5068">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5067">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5066">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5065">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5064">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5063">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5062">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5061">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5060">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5059">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5058">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5057">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5056">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5055">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5054">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5053">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5052">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5051">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5050">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5049">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5048">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5047">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5046">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5045">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5044">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5043">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5042">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5041">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5040">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5039">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5038">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5037">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5036">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5035">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5034">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5033">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5032">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5031">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5030">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5029">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5028">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5027">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5026">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5025">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5024">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5023">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5022">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5021">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5020">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5019">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5018">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5017">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5016">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5015">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5014">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5013">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5012">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5011">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5010">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5009">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5008">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5007">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5006">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5005">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5004">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5003">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5002">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5001">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5000">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4999">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499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499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4996">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4995">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4994">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4993">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4992">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4991">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4990">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4989">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4988">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4987">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4986">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4985">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4984">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4983">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4982">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4981">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4980">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4979">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4978">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4977">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4976">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4975">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4974">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4973">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4972">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4971">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4970">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496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496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496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496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496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496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496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496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496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4960">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4959">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4958">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4957">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4956">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4955">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4954">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4953">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495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495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495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494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494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494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494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4945">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4944">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4943">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4942">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4941">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4940">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4939">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4938">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4937">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4936">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4935">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4934">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4933">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4932">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4931">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4930">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4929">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4928">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4927">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4926">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4925">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4924">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4923">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4922">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4921">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4920">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4919">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4918">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4917">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4916">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4915">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4914">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4913">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4912">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4911">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4910">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4909">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4908">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4907">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4906">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4905">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4904">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4903">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4902">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4901">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4900">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4899">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4898">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4897">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4896">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4895">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4894">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4893">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4892">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4891">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4890">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4889">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4888">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4887">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4886">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4885">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4884">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4883">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4882">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4881">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4880">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4879">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4878">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4877">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4876">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4875">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4874">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4873">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4872">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4871">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4870">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4869">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4868">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4867">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4866">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4865">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4864">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4863">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4862">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4861">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4860">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4859">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4858">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4857">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4856">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4855">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4854">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4853">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4852">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4851">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4850">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4849">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4848">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4847">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4846">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4845">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4844">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4843">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4842">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4841">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4840">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4839">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4838">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4837">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4836">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4835">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4834">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4833">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4832">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4831">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4830">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4829">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4828">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4827">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4826">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4825">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4824">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4823">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4822">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4821">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4820">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4819">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4818">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4817">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4816">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4815">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4814">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4813">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4812">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4811">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4810">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4809">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4808">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4807">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4806">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4805">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4804">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4803">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4802">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4801">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4800">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4799">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4798">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4797">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4796">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4795">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4794">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4793">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4792">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4791">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4790">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4789">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4788">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4787">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4786">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4785">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4784">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4783">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4782">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4781">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4780">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4779">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4778">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4777">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4776">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4775">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4774">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4773">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4772">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4771">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4770">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4769">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4768">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4767">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4766">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4765">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4764">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4763">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476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476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476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475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475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4757">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4756">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4755">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4754">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4753">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4752">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4751">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4750">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4749">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4748">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4747">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4746">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4745">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4744">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4743">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4742">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4741">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4740">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4739">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4738">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4737">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4736">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4735">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4734">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4733">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4732">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4731">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473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472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472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4727">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4726">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472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4724">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4723">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472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472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472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4719">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4718">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4717">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4716">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4715">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4714">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4713">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4712">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4711">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4710">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4709">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4708">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4707">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4706">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4705">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4704">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4703">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4702">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4701">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4700">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4699">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4698">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4697">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4696">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4695">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4694">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4693">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4692">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4691">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4690">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4689">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4688">
      <pivotArea dataOnly="0" labelOnly="1" outline="0" fieldPosition="0">
        <references count="1">
          <reference field="4294967294" count="3">
            <x v="0"/>
            <x v="1"/>
            <x v="2"/>
          </reference>
        </references>
      </pivotArea>
    </format>
    <format dxfId="14687">
      <pivotArea field="0" type="button" dataOnly="0" labelOnly="1" outline="0" axis="axisRow" fieldPosition="0"/>
    </format>
    <format dxfId="14686">
      <pivotArea field="2" type="button" dataOnly="0" labelOnly="1" outline="0" axis="axisRow" fieldPosition="1"/>
    </format>
    <format dxfId="14685">
      <pivotArea field="1" type="button" dataOnly="0" labelOnly="1" outline="0" axis="axisRow" fieldPosition="2"/>
    </format>
    <format dxfId="14684">
      <pivotArea field="3" type="button" dataOnly="0" labelOnly="1" outline="0" axis="axisRow" fieldPosition="3"/>
    </format>
    <format dxfId="14683">
      <pivotArea field="4" type="button" dataOnly="0" labelOnly="1" outline="0" axis="axisRow" fieldPosition="4"/>
    </format>
    <format dxfId="14682">
      <pivotArea dataOnly="0" labelOnly="1" outline="0" fieldPosition="0">
        <references count="1">
          <reference field="4294967294" count="3">
            <x v="0"/>
            <x v="1"/>
            <x v="2"/>
          </reference>
        </references>
      </pivotArea>
    </format>
    <format dxfId="14681">
      <pivotArea dataOnly="0" labelOnly="1" outline="0" fieldPosition="0">
        <references count="1">
          <reference field="4294967294" count="3">
            <x v="0"/>
            <x v="1"/>
            <x v="2"/>
          </reference>
        </references>
      </pivotArea>
    </format>
    <format dxfId="14680">
      <pivotArea field="4" type="button" dataOnly="0" labelOnly="1" outline="0" axis="axisRow" fieldPosition="4"/>
    </format>
    <format dxfId="14679">
      <pivotArea dataOnly="0" labelOnly="1" grandRow="1" outline="0" fieldPosition="0"/>
    </format>
    <format dxfId="14678">
      <pivotArea dataOnly="0" labelOnly="1" fieldPosition="0">
        <references count="2">
          <reference field="0" count="1" selected="0">
            <x v="0"/>
          </reference>
          <reference field="2" count="1" defaultSubtotal="1">
            <x v="9"/>
          </reference>
        </references>
      </pivotArea>
    </format>
    <format dxfId="14677">
      <pivotArea dataOnly="0" labelOnly="1" fieldPosition="0">
        <references count="2">
          <reference field="0" count="1" selected="0">
            <x v="1"/>
          </reference>
          <reference field="2" count="1" defaultSubtotal="1">
            <x v="67"/>
          </reference>
        </references>
      </pivotArea>
    </format>
    <format dxfId="14676">
      <pivotArea dataOnly="0" labelOnly="1" fieldPosition="0">
        <references count="2">
          <reference field="0" count="1" selected="0">
            <x v="2"/>
          </reference>
          <reference field="2" count="1" defaultSubtotal="1">
            <x v="8"/>
          </reference>
        </references>
      </pivotArea>
    </format>
    <format dxfId="14675">
      <pivotArea dataOnly="0" labelOnly="1" fieldPosition="0">
        <references count="2">
          <reference field="0" count="1" selected="0">
            <x v="3"/>
          </reference>
          <reference field="2" count="1" defaultSubtotal="1">
            <x v="20"/>
          </reference>
        </references>
      </pivotArea>
    </format>
    <format dxfId="14674">
      <pivotArea dataOnly="0" labelOnly="1" fieldPosition="0">
        <references count="2">
          <reference field="0" count="1" selected="0">
            <x v="4"/>
          </reference>
          <reference field="2" count="1" defaultSubtotal="1">
            <x v="47"/>
          </reference>
        </references>
      </pivotArea>
    </format>
    <format dxfId="14673">
      <pivotArea dataOnly="0" labelOnly="1" fieldPosition="0">
        <references count="2">
          <reference field="0" count="1" selected="0">
            <x v="5"/>
          </reference>
          <reference field="2" count="1" defaultSubtotal="1">
            <x v="2"/>
          </reference>
        </references>
      </pivotArea>
    </format>
    <format dxfId="14672">
      <pivotArea dataOnly="0" labelOnly="1" fieldPosition="0">
        <references count="2">
          <reference field="0" count="1" selected="0">
            <x v="6"/>
          </reference>
          <reference field="2" count="1" defaultSubtotal="1">
            <x v="43"/>
          </reference>
        </references>
      </pivotArea>
    </format>
    <format dxfId="14671">
      <pivotArea dataOnly="0" labelOnly="1" fieldPosition="0">
        <references count="2">
          <reference field="0" count="1" selected="0">
            <x v="7"/>
          </reference>
          <reference field="2" count="1" defaultSubtotal="1">
            <x v="17"/>
          </reference>
        </references>
      </pivotArea>
    </format>
    <format dxfId="14670">
      <pivotArea dataOnly="0" labelOnly="1" fieldPosition="0">
        <references count="2">
          <reference field="0" count="1" selected="0">
            <x v="8"/>
          </reference>
          <reference field="2" count="1" defaultSubtotal="1">
            <x v="26"/>
          </reference>
        </references>
      </pivotArea>
    </format>
    <format dxfId="14669">
      <pivotArea dataOnly="0" labelOnly="1" fieldPosition="0">
        <references count="2">
          <reference field="0" count="1" selected="0">
            <x v="8"/>
          </reference>
          <reference field="2" count="1" defaultSubtotal="1">
            <x v="68"/>
          </reference>
        </references>
      </pivotArea>
    </format>
    <format dxfId="14668">
      <pivotArea dataOnly="0" labelOnly="1" fieldPosition="0">
        <references count="2">
          <reference field="0" count="1" selected="0">
            <x v="9"/>
          </reference>
          <reference field="2" count="1" defaultSubtotal="1">
            <x v="13"/>
          </reference>
        </references>
      </pivotArea>
    </format>
    <format dxfId="14667">
      <pivotArea dataOnly="0" labelOnly="1" fieldPosition="0">
        <references count="2">
          <reference field="0" count="1" selected="0">
            <x v="10"/>
          </reference>
          <reference field="2" count="1" defaultSubtotal="1">
            <x v="41"/>
          </reference>
        </references>
      </pivotArea>
    </format>
    <format dxfId="14666">
      <pivotArea dataOnly="0" labelOnly="1" fieldPosition="0">
        <references count="2">
          <reference field="0" count="1" selected="0">
            <x v="11"/>
          </reference>
          <reference field="2" count="1" defaultSubtotal="1">
            <x v="54"/>
          </reference>
        </references>
      </pivotArea>
    </format>
    <format dxfId="14665">
      <pivotArea dataOnly="0" labelOnly="1" fieldPosition="0">
        <references count="2">
          <reference field="0" count="1" selected="0">
            <x v="12"/>
          </reference>
          <reference field="2" count="1" defaultSubtotal="1">
            <x v="22"/>
          </reference>
        </references>
      </pivotArea>
    </format>
    <format dxfId="14664">
      <pivotArea dataOnly="0" labelOnly="1" fieldPosition="0">
        <references count="2">
          <reference field="0" count="1" selected="0">
            <x v="13"/>
          </reference>
          <reference field="2" count="1" defaultSubtotal="1">
            <x v="16"/>
          </reference>
        </references>
      </pivotArea>
    </format>
    <format dxfId="14663">
      <pivotArea dataOnly="0" labelOnly="1" fieldPosition="0">
        <references count="2">
          <reference field="0" count="1" selected="0">
            <x v="14"/>
          </reference>
          <reference field="2" count="1" defaultSubtotal="1">
            <x v="4"/>
          </reference>
        </references>
      </pivotArea>
    </format>
    <format dxfId="14662">
      <pivotArea dataOnly="0" labelOnly="1" fieldPosition="0">
        <references count="2">
          <reference field="0" count="1" selected="0">
            <x v="15"/>
          </reference>
          <reference field="2" count="1" defaultSubtotal="1">
            <x v="42"/>
          </reference>
        </references>
      </pivotArea>
    </format>
    <format dxfId="14661">
      <pivotArea dataOnly="0" labelOnly="1" fieldPosition="0">
        <references count="2">
          <reference field="0" count="1" selected="0">
            <x v="16"/>
          </reference>
          <reference field="2" count="1" defaultSubtotal="1">
            <x v="36"/>
          </reference>
        </references>
      </pivotArea>
    </format>
    <format dxfId="14660">
      <pivotArea dataOnly="0" labelOnly="1" fieldPosition="0">
        <references count="2">
          <reference field="0" count="1" selected="0">
            <x v="17"/>
          </reference>
          <reference field="2" count="1" defaultSubtotal="1">
            <x v="5"/>
          </reference>
        </references>
      </pivotArea>
    </format>
    <format dxfId="14659">
      <pivotArea dataOnly="0" labelOnly="1" fieldPosition="0">
        <references count="2">
          <reference field="0" count="1" selected="0">
            <x v="18"/>
          </reference>
          <reference field="2" count="1" defaultSubtotal="1">
            <x v="33"/>
          </reference>
        </references>
      </pivotArea>
    </format>
    <format dxfId="14658">
      <pivotArea dataOnly="0" labelOnly="1" fieldPosition="0">
        <references count="2">
          <reference field="0" count="1" selected="0">
            <x v="19"/>
          </reference>
          <reference field="2" count="1" defaultSubtotal="1">
            <x v="0"/>
          </reference>
        </references>
      </pivotArea>
    </format>
    <format dxfId="14657">
      <pivotArea dataOnly="0" labelOnly="1" fieldPosition="0">
        <references count="2">
          <reference field="0" count="1" selected="0">
            <x v="19"/>
          </reference>
          <reference field="2" count="1" defaultSubtotal="1">
            <x v="69"/>
          </reference>
        </references>
      </pivotArea>
    </format>
    <format dxfId="14656">
      <pivotArea dataOnly="0" labelOnly="1" fieldPosition="0">
        <references count="2">
          <reference field="0" count="1" selected="0">
            <x v="20"/>
          </reference>
          <reference field="2" count="1" defaultSubtotal="1">
            <x v="46"/>
          </reference>
        </references>
      </pivotArea>
    </format>
    <format dxfId="14655">
      <pivotArea dataOnly="0" labelOnly="1" fieldPosition="0">
        <references count="2">
          <reference field="0" count="1" selected="0">
            <x v="21"/>
          </reference>
          <reference field="2" count="1" defaultSubtotal="1">
            <x v="31"/>
          </reference>
        </references>
      </pivotArea>
    </format>
    <format dxfId="14654">
      <pivotArea dataOnly="0" labelOnly="1" fieldPosition="0">
        <references count="2">
          <reference field="0" count="1" selected="0">
            <x v="22"/>
          </reference>
          <reference field="2" count="1" defaultSubtotal="1">
            <x v="34"/>
          </reference>
        </references>
      </pivotArea>
    </format>
    <format dxfId="14653">
      <pivotArea dataOnly="0" labelOnly="1" fieldPosition="0">
        <references count="2">
          <reference field="0" count="1" selected="0">
            <x v="23"/>
          </reference>
          <reference field="2" count="1" defaultSubtotal="1">
            <x v="52"/>
          </reference>
        </references>
      </pivotArea>
    </format>
    <format dxfId="14652">
      <pivotArea dataOnly="0" labelOnly="1" fieldPosition="0">
        <references count="2">
          <reference field="0" count="1" selected="0">
            <x v="24"/>
          </reference>
          <reference field="2" count="1" defaultSubtotal="1">
            <x v="40"/>
          </reference>
        </references>
      </pivotArea>
    </format>
    <format dxfId="14651">
      <pivotArea dataOnly="0" labelOnly="1" fieldPosition="0">
        <references count="2">
          <reference field="0" count="1" selected="0">
            <x v="25"/>
          </reference>
          <reference field="2" count="1" defaultSubtotal="1">
            <x v="50"/>
          </reference>
        </references>
      </pivotArea>
    </format>
    <format dxfId="14650">
      <pivotArea dataOnly="0" labelOnly="1" fieldPosition="0">
        <references count="2">
          <reference field="0" count="1" selected="0">
            <x v="26"/>
          </reference>
          <reference field="2" count="1" defaultSubtotal="1">
            <x v="49"/>
          </reference>
        </references>
      </pivotArea>
    </format>
    <format dxfId="14649">
      <pivotArea dataOnly="0" labelOnly="1" fieldPosition="0">
        <references count="2">
          <reference field="0" count="1" selected="0">
            <x v="27"/>
          </reference>
          <reference field="2" count="1" defaultSubtotal="1">
            <x v="39"/>
          </reference>
        </references>
      </pivotArea>
    </format>
    <format dxfId="14648">
      <pivotArea dataOnly="0" labelOnly="1" fieldPosition="0">
        <references count="2">
          <reference field="0" count="1" selected="0">
            <x v="28"/>
          </reference>
          <reference field="2" count="1" defaultSubtotal="1">
            <x v="58"/>
          </reference>
        </references>
      </pivotArea>
    </format>
    <format dxfId="14647">
      <pivotArea dataOnly="0" labelOnly="1" fieldPosition="0">
        <references count="2">
          <reference field="0" count="1" selected="0">
            <x v="29"/>
          </reference>
          <reference field="2" count="1" defaultSubtotal="1">
            <x v="66"/>
          </reference>
        </references>
      </pivotArea>
    </format>
    <format dxfId="14646">
      <pivotArea dataOnly="0" labelOnly="1" fieldPosition="0">
        <references count="2">
          <reference field="0" count="1" selected="0">
            <x v="30"/>
          </reference>
          <reference field="2" count="1" defaultSubtotal="1">
            <x v="65"/>
          </reference>
        </references>
      </pivotArea>
    </format>
    <format dxfId="14645">
      <pivotArea dataOnly="0" labelOnly="1" fieldPosition="0">
        <references count="2">
          <reference field="0" count="1" selected="0">
            <x v="31"/>
          </reference>
          <reference field="2" count="1" defaultSubtotal="1">
            <x v="35"/>
          </reference>
        </references>
      </pivotArea>
    </format>
    <format dxfId="14644">
      <pivotArea dataOnly="0" labelOnly="1" fieldPosition="0">
        <references count="2">
          <reference field="0" count="1" selected="0">
            <x v="32"/>
          </reference>
          <reference field="2" count="1" defaultSubtotal="1">
            <x v="10"/>
          </reference>
        </references>
      </pivotArea>
    </format>
    <format dxfId="14643">
      <pivotArea dataOnly="0" labelOnly="1" fieldPosition="0">
        <references count="2">
          <reference field="0" count="1" selected="0">
            <x v="33"/>
          </reference>
          <reference field="2" count="1" defaultSubtotal="1">
            <x v="38"/>
          </reference>
        </references>
      </pivotArea>
    </format>
    <format dxfId="14642">
      <pivotArea dataOnly="0" labelOnly="1" fieldPosition="0">
        <references count="2">
          <reference field="0" count="1" selected="0">
            <x v="34"/>
          </reference>
          <reference field="2" count="1" defaultSubtotal="1">
            <x v="18"/>
          </reference>
        </references>
      </pivotArea>
    </format>
    <format dxfId="14641">
      <pivotArea dataOnly="0" labelOnly="1" fieldPosition="0">
        <references count="2">
          <reference field="0" count="1" selected="0">
            <x v="35"/>
          </reference>
          <reference field="2" count="1" defaultSubtotal="1">
            <x v="57"/>
          </reference>
        </references>
      </pivotArea>
    </format>
    <format dxfId="14640">
      <pivotArea dataOnly="0" labelOnly="1" fieldPosition="0">
        <references count="2">
          <reference field="0" count="1" selected="0">
            <x v="36"/>
          </reference>
          <reference field="2" count="1" defaultSubtotal="1">
            <x v="55"/>
          </reference>
        </references>
      </pivotArea>
    </format>
    <format dxfId="14639">
      <pivotArea dataOnly="0" labelOnly="1" fieldPosition="0">
        <references count="2">
          <reference field="0" count="1" selected="0">
            <x v="37"/>
          </reference>
          <reference field="2" count="1" defaultSubtotal="1">
            <x v="61"/>
          </reference>
        </references>
      </pivotArea>
    </format>
    <format dxfId="14638">
      <pivotArea dataOnly="0" labelOnly="1" fieldPosition="0">
        <references count="2">
          <reference field="0" count="1" selected="0">
            <x v="38"/>
          </reference>
          <reference field="2" count="1" defaultSubtotal="1">
            <x v="19"/>
          </reference>
        </references>
      </pivotArea>
    </format>
    <format dxfId="14637">
      <pivotArea dataOnly="0" labelOnly="1" fieldPosition="0">
        <references count="2">
          <reference field="0" count="1" selected="0">
            <x v="39"/>
          </reference>
          <reference field="2" count="1" defaultSubtotal="1">
            <x v="3"/>
          </reference>
        </references>
      </pivotArea>
    </format>
    <format dxfId="14636">
      <pivotArea dataOnly="0" labelOnly="1" fieldPosition="0">
        <references count="2">
          <reference field="0" count="1" selected="0">
            <x v="40"/>
          </reference>
          <reference field="2" count="1" defaultSubtotal="1">
            <x v="62"/>
          </reference>
        </references>
      </pivotArea>
    </format>
    <format dxfId="14635">
      <pivotArea dataOnly="0" labelOnly="1" fieldPosition="0">
        <references count="2">
          <reference field="0" count="1" selected="0">
            <x v="41"/>
          </reference>
          <reference field="2" count="1" defaultSubtotal="1">
            <x v="51"/>
          </reference>
        </references>
      </pivotArea>
    </format>
    <format dxfId="14634">
      <pivotArea dataOnly="0" labelOnly="1" fieldPosition="0">
        <references count="2">
          <reference field="0" count="1" selected="0">
            <x v="42"/>
          </reference>
          <reference field="2" count="1" defaultSubtotal="1">
            <x v="28"/>
          </reference>
        </references>
      </pivotArea>
    </format>
    <format dxfId="14633">
      <pivotArea dataOnly="0" labelOnly="1" fieldPosition="0">
        <references count="2">
          <reference field="0" count="1" selected="0">
            <x v="43"/>
          </reference>
          <reference field="2" count="1" defaultSubtotal="1">
            <x v="53"/>
          </reference>
        </references>
      </pivotArea>
    </format>
    <format dxfId="14632">
      <pivotArea dataOnly="0" labelOnly="1" fieldPosition="0">
        <references count="2">
          <reference field="0" count="1" selected="0">
            <x v="44"/>
          </reference>
          <reference field="2" count="1" defaultSubtotal="1">
            <x v="7"/>
          </reference>
        </references>
      </pivotArea>
    </format>
    <format dxfId="14631">
      <pivotArea dataOnly="0" labelOnly="1" fieldPosition="0">
        <references count="2">
          <reference field="0" count="1" selected="0">
            <x v="45"/>
          </reference>
          <reference field="2" count="1" defaultSubtotal="1">
            <x v="29"/>
          </reference>
        </references>
      </pivotArea>
    </format>
    <format dxfId="14630">
      <pivotArea dataOnly="0" labelOnly="1" fieldPosition="0">
        <references count="2">
          <reference field="0" count="1" selected="0">
            <x v="46"/>
          </reference>
          <reference field="2" count="1" defaultSubtotal="1">
            <x v="25"/>
          </reference>
        </references>
      </pivotArea>
    </format>
    <format dxfId="14629">
      <pivotArea dataOnly="0" labelOnly="1" fieldPosition="0">
        <references count="2">
          <reference field="0" count="1" selected="0">
            <x v="47"/>
          </reference>
          <reference field="2" count="1" defaultSubtotal="1">
            <x v="24"/>
          </reference>
        </references>
      </pivotArea>
    </format>
    <format dxfId="14628">
      <pivotArea dataOnly="0" labelOnly="1" fieldPosition="0">
        <references count="2">
          <reference field="0" count="1" selected="0">
            <x v="48"/>
          </reference>
          <reference field="2" count="1" defaultSubtotal="1">
            <x v="12"/>
          </reference>
        </references>
      </pivotArea>
    </format>
    <format dxfId="14627">
      <pivotArea dataOnly="0" labelOnly="1" fieldPosition="0">
        <references count="2">
          <reference field="0" count="1" selected="0">
            <x v="49"/>
          </reference>
          <reference field="2" count="1" defaultSubtotal="1">
            <x v="37"/>
          </reference>
        </references>
      </pivotArea>
    </format>
    <format dxfId="14626">
      <pivotArea dataOnly="0" labelOnly="1" fieldPosition="0">
        <references count="2">
          <reference field="0" count="1" selected="0">
            <x v="50"/>
          </reference>
          <reference field="2" count="1" defaultSubtotal="1">
            <x v="32"/>
          </reference>
        </references>
      </pivotArea>
    </format>
    <format dxfId="14625">
      <pivotArea dataOnly="0" labelOnly="1" fieldPosition="0">
        <references count="2">
          <reference field="0" count="1" selected="0">
            <x v="51"/>
          </reference>
          <reference field="2" count="1" defaultSubtotal="1">
            <x v="6"/>
          </reference>
        </references>
      </pivotArea>
    </format>
    <format dxfId="14624">
      <pivotArea dataOnly="0" labelOnly="1" fieldPosition="0">
        <references count="2">
          <reference field="0" count="1" selected="0">
            <x v="52"/>
          </reference>
          <reference field="2" count="1" defaultSubtotal="1">
            <x v="44"/>
          </reference>
        </references>
      </pivotArea>
    </format>
    <format dxfId="14623">
      <pivotArea dataOnly="0" labelOnly="1" fieldPosition="0">
        <references count="2">
          <reference field="0" count="1" selected="0">
            <x v="53"/>
          </reference>
          <reference field="2" count="1" defaultSubtotal="1">
            <x v="23"/>
          </reference>
        </references>
      </pivotArea>
    </format>
    <format dxfId="14622">
      <pivotArea dataOnly="0" labelOnly="1" fieldPosition="0">
        <references count="2">
          <reference field="0" count="1" selected="0">
            <x v="54"/>
          </reference>
          <reference field="2" count="1" defaultSubtotal="1">
            <x v="14"/>
          </reference>
        </references>
      </pivotArea>
    </format>
    <format dxfId="14621">
      <pivotArea dataOnly="0" labelOnly="1" fieldPosition="0">
        <references count="2">
          <reference field="0" count="1" selected="0">
            <x v="55"/>
          </reference>
          <reference field="2" count="1" defaultSubtotal="1">
            <x v="63"/>
          </reference>
        </references>
      </pivotArea>
    </format>
    <format dxfId="14620">
      <pivotArea dataOnly="0" labelOnly="1" fieldPosition="0">
        <references count="2">
          <reference field="0" count="1" selected="0">
            <x v="56"/>
          </reference>
          <reference field="2" count="1" defaultSubtotal="1">
            <x v="64"/>
          </reference>
        </references>
      </pivotArea>
    </format>
    <format dxfId="14619">
      <pivotArea dataOnly="0" labelOnly="1" fieldPosition="0">
        <references count="2">
          <reference field="0" count="1" selected="0">
            <x v="57"/>
          </reference>
          <reference field="2" count="1" defaultSubtotal="1">
            <x v="48"/>
          </reference>
        </references>
      </pivotArea>
    </format>
    <format dxfId="14618">
      <pivotArea dataOnly="0" labelOnly="1" fieldPosition="0">
        <references count="2">
          <reference field="0" count="1" selected="0">
            <x v="58"/>
          </reference>
          <reference field="2" count="1" defaultSubtotal="1">
            <x v="15"/>
          </reference>
        </references>
      </pivotArea>
    </format>
    <format dxfId="14617">
      <pivotArea dataOnly="0" labelOnly="1" fieldPosition="0">
        <references count="2">
          <reference field="0" count="1" selected="0">
            <x v="59"/>
          </reference>
          <reference field="2" count="1" defaultSubtotal="1">
            <x v="30"/>
          </reference>
        </references>
      </pivotArea>
    </format>
    <format dxfId="14616">
      <pivotArea dataOnly="0" labelOnly="1" fieldPosition="0">
        <references count="2">
          <reference field="0" count="1" selected="0">
            <x v="60"/>
          </reference>
          <reference field="2" count="1" defaultSubtotal="1">
            <x v="27"/>
          </reference>
        </references>
      </pivotArea>
    </format>
    <format dxfId="14615">
      <pivotArea dataOnly="0" labelOnly="1" fieldPosition="0">
        <references count="2">
          <reference field="0" count="1" selected="0">
            <x v="61"/>
          </reference>
          <reference field="2" count="1" defaultSubtotal="1">
            <x v="1"/>
          </reference>
        </references>
      </pivotArea>
    </format>
    <format dxfId="14614">
      <pivotArea dataOnly="0" labelOnly="1" fieldPosition="0">
        <references count="2">
          <reference field="0" count="1" selected="0">
            <x v="62"/>
          </reference>
          <reference field="2" count="1" defaultSubtotal="1">
            <x v="59"/>
          </reference>
        </references>
      </pivotArea>
    </format>
    <format dxfId="14613">
      <pivotArea dataOnly="0" labelOnly="1" fieldPosition="0">
        <references count="2">
          <reference field="0" count="1" selected="0">
            <x v="63"/>
          </reference>
          <reference field="2" count="1" defaultSubtotal="1">
            <x v="21"/>
          </reference>
        </references>
      </pivotArea>
    </format>
    <format dxfId="14612">
      <pivotArea dataOnly="0" labelOnly="1" fieldPosition="0">
        <references count="2">
          <reference field="0" count="1" selected="0">
            <x v="65"/>
          </reference>
          <reference field="2" count="1" defaultSubtotal="1">
            <x v="11"/>
          </reference>
        </references>
      </pivotArea>
    </format>
    <format dxfId="14611">
      <pivotArea dataOnly="0" labelOnly="1" fieldPosition="0">
        <references count="2">
          <reference field="0" count="1" selected="0">
            <x v="67"/>
          </reference>
          <reference field="2" count="1" defaultSubtotal="1">
            <x v="56"/>
          </reference>
        </references>
      </pivotArea>
    </format>
    <format dxfId="14610">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4609">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4608">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4607">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4606">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4605">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4604">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4603">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4602">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4601">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4600">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4599">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4598">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4597">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4596">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4595">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4594">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4593">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4592">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4591">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4590">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4589">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4588">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4587">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4586">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4585">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4584">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4583">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4582">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4581">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4580">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4579">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4578">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4577">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4576">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4575">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4574">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4573">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4572">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4571">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4570">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4569">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4568">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4567">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4566">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4565">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4564">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4563">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4562">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4561">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4560">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4559">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4558">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4557">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4556">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4555">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4554">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4553">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4552">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4551">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4550">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4549">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4548">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4547">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4546">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4545">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4544">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4543">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4542">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4541">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4540">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4539">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4538">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4537">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4536">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4535">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4534">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4533">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4532">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4531">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4530">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4529">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4528">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4527">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4526">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4525">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4524">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4523">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4522">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4521">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4520">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4519">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4518">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4517">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4516">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4515">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4514">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4513">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4512">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4511">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4510">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4509">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4508">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4507">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4506">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4505">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4504">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4503">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4502">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4501">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4500">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4499">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4498">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4497">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4496">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4495">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4494">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4493">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4492">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4491">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4490">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4489">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4488">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4487">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4486">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4485">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4484">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4483">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4482">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4481">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4480">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4479">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4478">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4477">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4476">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4475">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4474">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4473">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4472">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4471">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4470">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4469">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4468">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4467">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4466">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4465">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4464">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4463">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4462">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4461">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4460">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4459">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4458">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4457">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4456">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4455">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4454">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4453">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4452">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4451">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4450">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4449">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4448">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4447">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4446">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4445">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4444">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4443">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4442">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4441">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4440">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4439">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4438">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4437">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4436">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4435">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4434">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4433">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4432">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4431">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4430">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4429">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4428">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4427">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4426">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4425">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4424">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4423">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4422">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4421">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4420">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4419">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4418">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4417">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4416">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4415">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4414">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4413">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4412">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4411">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4410">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4409">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4408">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4407">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4406">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4405">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4404">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4403">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4402">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4401">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4400">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4399">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4398">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4397">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4396">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4395">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4394">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4393">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4392">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439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439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4389">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4388">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4387">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4386">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4385">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4384">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438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438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438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438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437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437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437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437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437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437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4373">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4372">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4371">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4370">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4369">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4368">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4367">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4366">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4365">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4364">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4363">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4362">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4361">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4360">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4359">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4358">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4357">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4356">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4355">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4354">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4353">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4352">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4351">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4350">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4349">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4348">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4347">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4346">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4345">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4344">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4343">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4342">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4341">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4340">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4339">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4338">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4337">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4336">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4335">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4334">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4333">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4332">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4331">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4330">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4329">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4328">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4327">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4326">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4325">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4324">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4323">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4322">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4321">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4320">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4319">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4318">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4317">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4316">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4315">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4314">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4313">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4312">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4311">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4310">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4309">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4308">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4307">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430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430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430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4303">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4302">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4301">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4300">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4299">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4298">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4297">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4296">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4295">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4294">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4293">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4292">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4291">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4290">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4289">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4288">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4287">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4286">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4285">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4284">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4283">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4282">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4281">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4280">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4279">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4278">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4277">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4276">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4275">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4274">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4273">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4272">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4271">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4270">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4269">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4268">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4267">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4266">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4265">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4264">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4263">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4262">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4261">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4260">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4259">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4258">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4257">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4256">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4255">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4254">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4253">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4252">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4251">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4250">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4249">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4248">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4247">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4246">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4245">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4244">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4243">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4242">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4241">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4240">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4239">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4238">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4237">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4236">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4235">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4234">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4233">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4232">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4231">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4230">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4229">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4228">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4227">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4226">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4225">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4224">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4223">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4222">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4221">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4220">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4219">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4218">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4217">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4216">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4215">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4214">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4213">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4212">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4211">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4210">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4209">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4208">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4207">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4206">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4205">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4204">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4203">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4202">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4201">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4200">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4199">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4198">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4197">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4196">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4195">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4194">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4193">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4192">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4191">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4190">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4189">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4188">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4187">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4186">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4185">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4184">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4183">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4182">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4181">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4180">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4179">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4178">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4177">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4176">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4175">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4174">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4173">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4172">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4171">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4170">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4169">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4168">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4167">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4166">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4165">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4164">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4163">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4162">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4161">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4160">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4159">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4158">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4157">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4156">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4155">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4154">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4153">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4152">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4151">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4150">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4149">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4148">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4147">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4146">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4145">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4144">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4143">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4142">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4141">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4140">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4139">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4138">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4137">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4136">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4135">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4134">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4133">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4132">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4131">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4130">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4129">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4128">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4127">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4126">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4125">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4124">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4123">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4122">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4121">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4120">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4119">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4118">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4117">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4116">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4115">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4114">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4113">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4112">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4111">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4110">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4109">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4108">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4107">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4106">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4105">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4104">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4103">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4102">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4101">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4100">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4099">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4098">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4097">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4096">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4095">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4094">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4093">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4092">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4091">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4090">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4089">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4088">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4087">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4086">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4085">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4084">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4083">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4082">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4081">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4080">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4079">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4078">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4077">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4076">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4075">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4074">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4073">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4072">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4071">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4070">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4069">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4068">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4067">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4066">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4065">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4064">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4063">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4062">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4061">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4060">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4059">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4058">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4057">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4056">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4055">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4054">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4053">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4052">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4051">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4050">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4049">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4048">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4047">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4046">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4045">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4044">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4043">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4042">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4041">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4040">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4039">
      <pivotArea field="4" type="button" dataOnly="0" labelOnly="1" outline="0" axis="axisRow" fieldPosition="4"/>
    </format>
    <format dxfId="14038">
      <pivotArea dataOnly="0" labelOnly="1" grandRow="1" outline="0" fieldPosition="0"/>
    </format>
    <format dxfId="14037">
      <pivotArea dataOnly="0" labelOnly="1" fieldPosition="0">
        <references count="2">
          <reference field="0" count="1" selected="0">
            <x v="0"/>
          </reference>
          <reference field="2" count="1" defaultSubtotal="1">
            <x v="9"/>
          </reference>
        </references>
      </pivotArea>
    </format>
    <format dxfId="14036">
      <pivotArea dataOnly="0" labelOnly="1" fieldPosition="0">
        <references count="2">
          <reference field="0" count="1" selected="0">
            <x v="1"/>
          </reference>
          <reference field="2" count="1" defaultSubtotal="1">
            <x v="67"/>
          </reference>
        </references>
      </pivotArea>
    </format>
    <format dxfId="14035">
      <pivotArea dataOnly="0" labelOnly="1" fieldPosition="0">
        <references count="2">
          <reference field="0" count="1" selected="0">
            <x v="2"/>
          </reference>
          <reference field="2" count="1" defaultSubtotal="1">
            <x v="8"/>
          </reference>
        </references>
      </pivotArea>
    </format>
    <format dxfId="14034">
      <pivotArea dataOnly="0" labelOnly="1" fieldPosition="0">
        <references count="2">
          <reference field="0" count="1" selected="0">
            <x v="3"/>
          </reference>
          <reference field="2" count="1" defaultSubtotal="1">
            <x v="20"/>
          </reference>
        </references>
      </pivotArea>
    </format>
    <format dxfId="14033">
      <pivotArea dataOnly="0" labelOnly="1" fieldPosition="0">
        <references count="2">
          <reference field="0" count="1" selected="0">
            <x v="4"/>
          </reference>
          <reference field="2" count="1" defaultSubtotal="1">
            <x v="47"/>
          </reference>
        </references>
      </pivotArea>
    </format>
    <format dxfId="14032">
      <pivotArea dataOnly="0" labelOnly="1" fieldPosition="0">
        <references count="2">
          <reference field="0" count="1" selected="0">
            <x v="5"/>
          </reference>
          <reference field="2" count="1" defaultSubtotal="1">
            <x v="2"/>
          </reference>
        </references>
      </pivotArea>
    </format>
    <format dxfId="14031">
      <pivotArea dataOnly="0" labelOnly="1" fieldPosition="0">
        <references count="2">
          <reference field="0" count="1" selected="0">
            <x v="6"/>
          </reference>
          <reference field="2" count="1" defaultSubtotal="1">
            <x v="43"/>
          </reference>
        </references>
      </pivotArea>
    </format>
    <format dxfId="14030">
      <pivotArea dataOnly="0" labelOnly="1" fieldPosition="0">
        <references count="2">
          <reference field="0" count="1" selected="0">
            <x v="7"/>
          </reference>
          <reference field="2" count="1" defaultSubtotal="1">
            <x v="17"/>
          </reference>
        </references>
      </pivotArea>
    </format>
    <format dxfId="14029">
      <pivotArea dataOnly="0" labelOnly="1" fieldPosition="0">
        <references count="2">
          <reference field="0" count="1" selected="0">
            <x v="8"/>
          </reference>
          <reference field="2" count="1" defaultSubtotal="1">
            <x v="26"/>
          </reference>
        </references>
      </pivotArea>
    </format>
    <format dxfId="14028">
      <pivotArea dataOnly="0" labelOnly="1" fieldPosition="0">
        <references count="2">
          <reference field="0" count="1" selected="0">
            <x v="8"/>
          </reference>
          <reference field="2" count="1" defaultSubtotal="1">
            <x v="68"/>
          </reference>
        </references>
      </pivotArea>
    </format>
    <format dxfId="14027">
      <pivotArea dataOnly="0" labelOnly="1" fieldPosition="0">
        <references count="2">
          <reference field="0" count="1" selected="0">
            <x v="9"/>
          </reference>
          <reference field="2" count="1" defaultSubtotal="1">
            <x v="13"/>
          </reference>
        </references>
      </pivotArea>
    </format>
    <format dxfId="14026">
      <pivotArea dataOnly="0" labelOnly="1" fieldPosition="0">
        <references count="2">
          <reference field="0" count="1" selected="0">
            <x v="10"/>
          </reference>
          <reference field="2" count="1" defaultSubtotal="1">
            <x v="41"/>
          </reference>
        </references>
      </pivotArea>
    </format>
    <format dxfId="14025">
      <pivotArea dataOnly="0" labelOnly="1" fieldPosition="0">
        <references count="2">
          <reference field="0" count="1" selected="0">
            <x v="11"/>
          </reference>
          <reference field="2" count="1" defaultSubtotal="1">
            <x v="54"/>
          </reference>
        </references>
      </pivotArea>
    </format>
    <format dxfId="14024">
      <pivotArea dataOnly="0" labelOnly="1" fieldPosition="0">
        <references count="2">
          <reference field="0" count="1" selected="0">
            <x v="12"/>
          </reference>
          <reference field="2" count="1" defaultSubtotal="1">
            <x v="22"/>
          </reference>
        </references>
      </pivotArea>
    </format>
    <format dxfId="14023">
      <pivotArea dataOnly="0" labelOnly="1" fieldPosition="0">
        <references count="2">
          <reference field="0" count="1" selected="0">
            <x v="13"/>
          </reference>
          <reference field="2" count="1" defaultSubtotal="1">
            <x v="16"/>
          </reference>
        </references>
      </pivotArea>
    </format>
    <format dxfId="14022">
      <pivotArea dataOnly="0" labelOnly="1" fieldPosition="0">
        <references count="2">
          <reference field="0" count="1" selected="0">
            <x v="14"/>
          </reference>
          <reference field="2" count="1" defaultSubtotal="1">
            <x v="4"/>
          </reference>
        </references>
      </pivotArea>
    </format>
    <format dxfId="14021">
      <pivotArea dataOnly="0" labelOnly="1" fieldPosition="0">
        <references count="2">
          <reference field="0" count="1" selected="0">
            <x v="15"/>
          </reference>
          <reference field="2" count="1" defaultSubtotal="1">
            <x v="42"/>
          </reference>
        </references>
      </pivotArea>
    </format>
    <format dxfId="14020">
      <pivotArea dataOnly="0" labelOnly="1" fieldPosition="0">
        <references count="2">
          <reference field="0" count="1" selected="0">
            <x v="16"/>
          </reference>
          <reference field="2" count="1" defaultSubtotal="1">
            <x v="36"/>
          </reference>
        </references>
      </pivotArea>
    </format>
    <format dxfId="14019">
      <pivotArea dataOnly="0" labelOnly="1" fieldPosition="0">
        <references count="2">
          <reference field="0" count="1" selected="0">
            <x v="17"/>
          </reference>
          <reference field="2" count="1" defaultSubtotal="1">
            <x v="5"/>
          </reference>
        </references>
      </pivotArea>
    </format>
    <format dxfId="14018">
      <pivotArea dataOnly="0" labelOnly="1" fieldPosition="0">
        <references count="2">
          <reference field="0" count="1" selected="0">
            <x v="18"/>
          </reference>
          <reference field="2" count="1" defaultSubtotal="1">
            <x v="33"/>
          </reference>
        </references>
      </pivotArea>
    </format>
    <format dxfId="14017">
      <pivotArea dataOnly="0" labelOnly="1" fieldPosition="0">
        <references count="2">
          <reference field="0" count="1" selected="0">
            <x v="19"/>
          </reference>
          <reference field="2" count="1" defaultSubtotal="1">
            <x v="0"/>
          </reference>
        </references>
      </pivotArea>
    </format>
    <format dxfId="14016">
      <pivotArea dataOnly="0" labelOnly="1" fieldPosition="0">
        <references count="2">
          <reference field="0" count="1" selected="0">
            <x v="19"/>
          </reference>
          <reference field="2" count="1" defaultSubtotal="1">
            <x v="69"/>
          </reference>
        </references>
      </pivotArea>
    </format>
    <format dxfId="14015">
      <pivotArea dataOnly="0" labelOnly="1" fieldPosition="0">
        <references count="2">
          <reference field="0" count="1" selected="0">
            <x v="20"/>
          </reference>
          <reference field="2" count="1" defaultSubtotal="1">
            <x v="46"/>
          </reference>
        </references>
      </pivotArea>
    </format>
    <format dxfId="14014">
      <pivotArea dataOnly="0" labelOnly="1" fieldPosition="0">
        <references count="2">
          <reference field="0" count="1" selected="0">
            <x v="21"/>
          </reference>
          <reference field="2" count="1" defaultSubtotal="1">
            <x v="31"/>
          </reference>
        </references>
      </pivotArea>
    </format>
    <format dxfId="14013">
      <pivotArea dataOnly="0" labelOnly="1" fieldPosition="0">
        <references count="2">
          <reference field="0" count="1" selected="0">
            <x v="22"/>
          </reference>
          <reference field="2" count="1" defaultSubtotal="1">
            <x v="34"/>
          </reference>
        </references>
      </pivotArea>
    </format>
    <format dxfId="14012">
      <pivotArea dataOnly="0" labelOnly="1" fieldPosition="0">
        <references count="2">
          <reference field="0" count="1" selected="0">
            <x v="23"/>
          </reference>
          <reference field="2" count="1" defaultSubtotal="1">
            <x v="52"/>
          </reference>
        </references>
      </pivotArea>
    </format>
    <format dxfId="14011">
      <pivotArea dataOnly="0" labelOnly="1" fieldPosition="0">
        <references count="2">
          <reference field="0" count="1" selected="0">
            <x v="24"/>
          </reference>
          <reference field="2" count="1" defaultSubtotal="1">
            <x v="40"/>
          </reference>
        </references>
      </pivotArea>
    </format>
    <format dxfId="14010">
      <pivotArea dataOnly="0" labelOnly="1" fieldPosition="0">
        <references count="2">
          <reference field="0" count="1" selected="0">
            <x v="25"/>
          </reference>
          <reference field="2" count="1" defaultSubtotal="1">
            <x v="50"/>
          </reference>
        </references>
      </pivotArea>
    </format>
    <format dxfId="14009">
      <pivotArea dataOnly="0" labelOnly="1" fieldPosition="0">
        <references count="2">
          <reference field="0" count="1" selected="0">
            <x v="26"/>
          </reference>
          <reference field="2" count="1" defaultSubtotal="1">
            <x v="49"/>
          </reference>
        </references>
      </pivotArea>
    </format>
    <format dxfId="14008">
      <pivotArea dataOnly="0" labelOnly="1" fieldPosition="0">
        <references count="2">
          <reference field="0" count="1" selected="0">
            <x v="27"/>
          </reference>
          <reference field="2" count="1" defaultSubtotal="1">
            <x v="39"/>
          </reference>
        </references>
      </pivotArea>
    </format>
    <format dxfId="14007">
      <pivotArea dataOnly="0" labelOnly="1" fieldPosition="0">
        <references count="2">
          <reference field="0" count="1" selected="0">
            <x v="28"/>
          </reference>
          <reference field="2" count="1" defaultSubtotal="1">
            <x v="58"/>
          </reference>
        </references>
      </pivotArea>
    </format>
    <format dxfId="14006">
      <pivotArea dataOnly="0" labelOnly="1" fieldPosition="0">
        <references count="2">
          <reference field="0" count="1" selected="0">
            <x v="29"/>
          </reference>
          <reference field="2" count="1" defaultSubtotal="1">
            <x v="66"/>
          </reference>
        </references>
      </pivotArea>
    </format>
    <format dxfId="14005">
      <pivotArea dataOnly="0" labelOnly="1" fieldPosition="0">
        <references count="2">
          <reference field="0" count="1" selected="0">
            <x v="30"/>
          </reference>
          <reference field="2" count="1" defaultSubtotal="1">
            <x v="65"/>
          </reference>
        </references>
      </pivotArea>
    </format>
    <format dxfId="14004">
      <pivotArea dataOnly="0" labelOnly="1" fieldPosition="0">
        <references count="2">
          <reference field="0" count="1" selected="0">
            <x v="31"/>
          </reference>
          <reference field="2" count="1" defaultSubtotal="1">
            <x v="35"/>
          </reference>
        </references>
      </pivotArea>
    </format>
    <format dxfId="14003">
      <pivotArea dataOnly="0" labelOnly="1" fieldPosition="0">
        <references count="2">
          <reference field="0" count="1" selected="0">
            <x v="32"/>
          </reference>
          <reference field="2" count="1" defaultSubtotal="1">
            <x v="10"/>
          </reference>
        </references>
      </pivotArea>
    </format>
    <format dxfId="14002">
      <pivotArea dataOnly="0" labelOnly="1" fieldPosition="0">
        <references count="2">
          <reference field="0" count="1" selected="0">
            <x v="33"/>
          </reference>
          <reference field="2" count="1" defaultSubtotal="1">
            <x v="38"/>
          </reference>
        </references>
      </pivotArea>
    </format>
    <format dxfId="14001">
      <pivotArea dataOnly="0" labelOnly="1" fieldPosition="0">
        <references count="2">
          <reference field="0" count="1" selected="0">
            <x v="34"/>
          </reference>
          <reference field="2" count="1" defaultSubtotal="1">
            <x v="18"/>
          </reference>
        </references>
      </pivotArea>
    </format>
    <format dxfId="14000">
      <pivotArea dataOnly="0" labelOnly="1" fieldPosition="0">
        <references count="2">
          <reference field="0" count="1" selected="0">
            <x v="35"/>
          </reference>
          <reference field="2" count="1" defaultSubtotal="1">
            <x v="57"/>
          </reference>
        </references>
      </pivotArea>
    </format>
    <format dxfId="13999">
      <pivotArea dataOnly="0" labelOnly="1" fieldPosition="0">
        <references count="2">
          <reference field="0" count="1" selected="0">
            <x v="36"/>
          </reference>
          <reference field="2" count="1" defaultSubtotal="1">
            <x v="55"/>
          </reference>
        </references>
      </pivotArea>
    </format>
    <format dxfId="13998">
      <pivotArea dataOnly="0" labelOnly="1" fieldPosition="0">
        <references count="2">
          <reference field="0" count="1" selected="0">
            <x v="37"/>
          </reference>
          <reference field="2" count="1" defaultSubtotal="1">
            <x v="61"/>
          </reference>
        </references>
      </pivotArea>
    </format>
    <format dxfId="13997">
      <pivotArea dataOnly="0" labelOnly="1" fieldPosition="0">
        <references count="2">
          <reference field="0" count="1" selected="0">
            <x v="38"/>
          </reference>
          <reference field="2" count="1" defaultSubtotal="1">
            <x v="19"/>
          </reference>
        </references>
      </pivotArea>
    </format>
    <format dxfId="13996">
      <pivotArea dataOnly="0" labelOnly="1" fieldPosition="0">
        <references count="2">
          <reference field="0" count="1" selected="0">
            <x v="39"/>
          </reference>
          <reference field="2" count="1" defaultSubtotal="1">
            <x v="3"/>
          </reference>
        </references>
      </pivotArea>
    </format>
    <format dxfId="13995">
      <pivotArea dataOnly="0" labelOnly="1" fieldPosition="0">
        <references count="2">
          <reference field="0" count="1" selected="0">
            <x v="40"/>
          </reference>
          <reference field="2" count="1" defaultSubtotal="1">
            <x v="62"/>
          </reference>
        </references>
      </pivotArea>
    </format>
    <format dxfId="13994">
      <pivotArea dataOnly="0" labelOnly="1" fieldPosition="0">
        <references count="2">
          <reference field="0" count="1" selected="0">
            <x v="41"/>
          </reference>
          <reference field="2" count="1" defaultSubtotal="1">
            <x v="51"/>
          </reference>
        </references>
      </pivotArea>
    </format>
    <format dxfId="13993">
      <pivotArea dataOnly="0" labelOnly="1" fieldPosition="0">
        <references count="2">
          <reference field="0" count="1" selected="0">
            <x v="42"/>
          </reference>
          <reference field="2" count="1" defaultSubtotal="1">
            <x v="28"/>
          </reference>
        </references>
      </pivotArea>
    </format>
    <format dxfId="13992">
      <pivotArea dataOnly="0" labelOnly="1" fieldPosition="0">
        <references count="2">
          <reference field="0" count="1" selected="0">
            <x v="43"/>
          </reference>
          <reference field="2" count="1" defaultSubtotal="1">
            <x v="53"/>
          </reference>
        </references>
      </pivotArea>
    </format>
    <format dxfId="13991">
      <pivotArea dataOnly="0" labelOnly="1" fieldPosition="0">
        <references count="2">
          <reference field="0" count="1" selected="0">
            <x v="44"/>
          </reference>
          <reference field="2" count="1" defaultSubtotal="1">
            <x v="7"/>
          </reference>
        </references>
      </pivotArea>
    </format>
    <format dxfId="13990">
      <pivotArea dataOnly="0" labelOnly="1" fieldPosition="0">
        <references count="2">
          <reference field="0" count="1" selected="0">
            <x v="45"/>
          </reference>
          <reference field="2" count="1" defaultSubtotal="1">
            <x v="29"/>
          </reference>
        </references>
      </pivotArea>
    </format>
    <format dxfId="13989">
      <pivotArea dataOnly="0" labelOnly="1" fieldPosition="0">
        <references count="2">
          <reference field="0" count="1" selected="0">
            <x v="46"/>
          </reference>
          <reference field="2" count="1" defaultSubtotal="1">
            <x v="25"/>
          </reference>
        </references>
      </pivotArea>
    </format>
    <format dxfId="13988">
      <pivotArea dataOnly="0" labelOnly="1" fieldPosition="0">
        <references count="2">
          <reference field="0" count="1" selected="0">
            <x v="47"/>
          </reference>
          <reference field="2" count="1" defaultSubtotal="1">
            <x v="24"/>
          </reference>
        </references>
      </pivotArea>
    </format>
    <format dxfId="13987">
      <pivotArea dataOnly="0" labelOnly="1" fieldPosition="0">
        <references count="2">
          <reference field="0" count="1" selected="0">
            <x v="48"/>
          </reference>
          <reference field="2" count="1" defaultSubtotal="1">
            <x v="12"/>
          </reference>
        </references>
      </pivotArea>
    </format>
    <format dxfId="13986">
      <pivotArea dataOnly="0" labelOnly="1" fieldPosition="0">
        <references count="2">
          <reference field="0" count="1" selected="0">
            <x v="49"/>
          </reference>
          <reference field="2" count="1" defaultSubtotal="1">
            <x v="37"/>
          </reference>
        </references>
      </pivotArea>
    </format>
    <format dxfId="13985">
      <pivotArea dataOnly="0" labelOnly="1" fieldPosition="0">
        <references count="2">
          <reference field="0" count="1" selected="0">
            <x v="50"/>
          </reference>
          <reference field="2" count="1" defaultSubtotal="1">
            <x v="32"/>
          </reference>
        </references>
      </pivotArea>
    </format>
    <format dxfId="13984">
      <pivotArea dataOnly="0" labelOnly="1" fieldPosition="0">
        <references count="2">
          <reference field="0" count="1" selected="0">
            <x v="51"/>
          </reference>
          <reference field="2" count="1" defaultSubtotal="1">
            <x v="6"/>
          </reference>
        </references>
      </pivotArea>
    </format>
    <format dxfId="13983">
      <pivotArea dataOnly="0" labelOnly="1" fieldPosition="0">
        <references count="2">
          <reference field="0" count="1" selected="0">
            <x v="52"/>
          </reference>
          <reference field="2" count="1" defaultSubtotal="1">
            <x v="44"/>
          </reference>
        </references>
      </pivotArea>
    </format>
    <format dxfId="13982">
      <pivotArea dataOnly="0" labelOnly="1" fieldPosition="0">
        <references count="2">
          <reference field="0" count="1" selected="0">
            <x v="53"/>
          </reference>
          <reference field="2" count="1" defaultSubtotal="1">
            <x v="23"/>
          </reference>
        </references>
      </pivotArea>
    </format>
    <format dxfId="13981">
      <pivotArea dataOnly="0" labelOnly="1" fieldPosition="0">
        <references count="2">
          <reference field="0" count="1" selected="0">
            <x v="54"/>
          </reference>
          <reference field="2" count="1" defaultSubtotal="1">
            <x v="14"/>
          </reference>
        </references>
      </pivotArea>
    </format>
    <format dxfId="13980">
      <pivotArea dataOnly="0" labelOnly="1" fieldPosition="0">
        <references count="2">
          <reference field="0" count="1" selected="0">
            <x v="55"/>
          </reference>
          <reference field="2" count="1" defaultSubtotal="1">
            <x v="63"/>
          </reference>
        </references>
      </pivotArea>
    </format>
    <format dxfId="13979">
      <pivotArea dataOnly="0" labelOnly="1" fieldPosition="0">
        <references count="2">
          <reference field="0" count="1" selected="0">
            <x v="56"/>
          </reference>
          <reference field="2" count="1" defaultSubtotal="1">
            <x v="64"/>
          </reference>
        </references>
      </pivotArea>
    </format>
    <format dxfId="13978">
      <pivotArea dataOnly="0" labelOnly="1" fieldPosition="0">
        <references count="2">
          <reference field="0" count="1" selected="0">
            <x v="57"/>
          </reference>
          <reference field="2" count="1" defaultSubtotal="1">
            <x v="48"/>
          </reference>
        </references>
      </pivotArea>
    </format>
    <format dxfId="13977">
      <pivotArea dataOnly="0" labelOnly="1" fieldPosition="0">
        <references count="2">
          <reference field="0" count="1" selected="0">
            <x v="58"/>
          </reference>
          <reference field="2" count="1" defaultSubtotal="1">
            <x v="15"/>
          </reference>
        </references>
      </pivotArea>
    </format>
    <format dxfId="13976">
      <pivotArea dataOnly="0" labelOnly="1" fieldPosition="0">
        <references count="2">
          <reference field="0" count="1" selected="0">
            <x v="59"/>
          </reference>
          <reference field="2" count="1" defaultSubtotal="1">
            <x v="30"/>
          </reference>
        </references>
      </pivotArea>
    </format>
    <format dxfId="13975">
      <pivotArea dataOnly="0" labelOnly="1" fieldPosition="0">
        <references count="2">
          <reference field="0" count="1" selected="0">
            <x v="60"/>
          </reference>
          <reference field="2" count="1" defaultSubtotal="1">
            <x v="27"/>
          </reference>
        </references>
      </pivotArea>
    </format>
    <format dxfId="13974">
      <pivotArea dataOnly="0" labelOnly="1" fieldPosition="0">
        <references count="2">
          <reference field="0" count="1" selected="0">
            <x v="61"/>
          </reference>
          <reference field="2" count="1" defaultSubtotal="1">
            <x v="1"/>
          </reference>
        </references>
      </pivotArea>
    </format>
    <format dxfId="13973">
      <pivotArea dataOnly="0" labelOnly="1" fieldPosition="0">
        <references count="2">
          <reference field="0" count="1" selected="0">
            <x v="62"/>
          </reference>
          <reference field="2" count="1" defaultSubtotal="1">
            <x v="59"/>
          </reference>
        </references>
      </pivotArea>
    </format>
    <format dxfId="13972">
      <pivotArea dataOnly="0" labelOnly="1" fieldPosition="0">
        <references count="2">
          <reference field="0" count="1" selected="0">
            <x v="63"/>
          </reference>
          <reference field="2" count="1" defaultSubtotal="1">
            <x v="21"/>
          </reference>
        </references>
      </pivotArea>
    </format>
    <format dxfId="13971">
      <pivotArea dataOnly="0" labelOnly="1" fieldPosition="0">
        <references count="2">
          <reference field="0" count="1" selected="0">
            <x v="65"/>
          </reference>
          <reference field="2" count="1" defaultSubtotal="1">
            <x v="11"/>
          </reference>
        </references>
      </pivotArea>
    </format>
    <format dxfId="13970">
      <pivotArea dataOnly="0" labelOnly="1" fieldPosition="0">
        <references count="2">
          <reference field="0" count="1" selected="0">
            <x v="67"/>
          </reference>
          <reference field="2" count="1" defaultSubtotal="1">
            <x v="56"/>
          </reference>
        </references>
      </pivotArea>
    </format>
    <format dxfId="13969">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3968">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3967">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3966">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3965">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3964">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3963">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3962">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3961">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3960">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3959">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3958">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3957">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3956">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3955">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3954">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3953">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3952">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3951">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3950">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3949">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3948">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3947">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3946">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3945">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3944">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3943">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3942">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3941">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3940">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3939">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3938">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3937">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3936">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3935">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3934">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3933">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3932">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3931">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3930">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3929">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3928">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3927">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3926">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3925">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3924">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3923">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3922">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3921">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3920">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3919">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3918">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3917">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3916">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3915">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3914">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3913">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3912">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3911">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3910">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3909">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3908">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3907">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3906">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3905">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3904">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3903">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3902">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3901">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3900">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3899">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3898">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3897">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3896">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3895">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3894">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3893">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3892">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3891">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3890">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3889">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3888">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3887">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3886">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3885">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3884">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3883">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3882">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3881">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3880">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3879">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3878">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3877">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387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387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387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387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387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387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387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386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386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386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386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3865">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3864">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3863">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3862">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3861">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3860">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385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385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385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385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3855">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3854">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3853">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3852">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3851">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3850">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3849">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3848">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3847">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3846">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3845">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3844">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3843">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3842">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3841">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3840">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3839">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3838">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3837">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3836">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3835">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3834">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3833">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3832">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3831">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3830">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3829">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3828">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3827">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3826">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3825">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3824">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3823">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3822">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3821">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3820">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3819">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3818">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3817">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3816">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3815">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3814">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3813">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3812">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3811">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3810">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3809">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3808">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3807">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3806">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3805">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3804">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3803">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3802">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3801">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3800">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3799">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3798">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3797">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3796">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3795">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3794">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3793">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3792">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3791">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3790">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3789">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3788">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3787">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3786">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3785">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3784">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3783">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3782">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3781">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3780">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3779">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3778">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3777">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3776">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3775">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3774">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3773">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3772">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3771">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3770">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3769">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3768">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3767">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3766">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3765">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3764">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3763">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3762">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3761">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3760">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3759">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3758">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3757">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3756">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3755">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3754">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3753">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3752">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3751">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3750">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3749">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3748">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3747">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3746">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3745">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3744">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3743">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3742">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3741">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3740">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3739">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3738">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3737">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3736">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3735">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3734">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3733">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3732">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3731">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3730">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3729">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3728">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3727">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3726">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3725">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3724">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3723">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3722">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3721">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3720">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3719">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3718">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3717">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3716">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3715">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3714">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3713">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3712">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3711">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3710">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3709">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370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370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3706">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3705">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3704">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3703">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3702">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3701">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3700">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3699">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3698">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3697">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3696">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3695">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3694">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3693">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3692">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3691">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3690">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3689">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3688">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3687">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3686">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3685">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3684">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3683">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3682">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3681">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3680">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3679">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3678">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3677">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3676">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3675">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3674">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3673">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3672">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3671">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3670">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3669">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3668">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3667">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3666">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3665">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3664">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3663">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366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366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366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365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365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365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365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3655">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3654">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3653">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3652">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3651">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3650">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3649">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3648">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3647">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3646">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3645">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3644">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3643">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3642">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3641">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3640">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3639">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3638">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3637">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3636">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3635">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3634">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3633">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3632">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3631">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3630">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3629">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3628">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3627">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3626">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3625">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3624">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3623">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3622">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3621">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3620">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3619">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3618">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3617">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3616">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3615">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3614">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3613">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3612">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3611">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3610">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3609">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3608">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3607">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3606">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3605">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3604">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3603">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3602">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3601">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3600">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3599">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3598">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3597">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3596">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3595">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3594">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3593">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3592">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3591">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3590">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3589">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3588">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3587">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3586">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3585">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3584">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3583">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3582">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3581">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3580">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3579">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3578">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3577">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3576">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3575">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3574">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3573">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3572">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3571">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3570">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3569">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3568">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3567">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3566">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3565">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3564">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3563">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3562">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3561">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3560">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3559">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3558">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3557">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3556">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3555">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3554">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3553">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3552">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3551">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3550">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3549">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3548">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3547">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3546">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3545">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3544">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3543">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3542">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3541">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3540">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3539">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3538">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3537">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3536">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3535">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3534">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3533">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3532">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3531">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3530">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3529">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3528">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3527">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3526">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3525">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3524">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3523">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3522">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3521">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3520">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3519">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3518">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3517">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3516">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3515">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3514">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3513">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3512">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3511">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3510">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3509">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3508">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3507">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3506">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3505">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3504">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3503">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3502">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3501">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3500">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3499">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3498">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3497">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3496">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3495">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3494">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3493">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3492">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3491">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3490">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3489">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3488">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3487">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3486">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3485">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3484">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3483">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3482">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3481">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3480">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3479">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3478">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3477">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3476">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3475">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3474">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3473">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347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347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347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346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346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3467">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3466">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3465">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3464">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3463">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3462">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3461">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3460">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3459">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3458">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3457">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3456">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3455">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3454">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3453">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3452">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3451">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3450">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3449">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3448">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3447">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3446">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3445">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3444">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3443">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3442">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3441">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344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343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343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3437">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3436">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343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3434">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3433">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3432">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3431">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3430">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3429">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3428">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3427">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3426">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3425">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3424">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3423">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3422">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3421">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3420">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3419">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3418">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3417">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3416">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3415">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3414">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3413">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3412">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3411">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3410">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3409">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3408">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3407">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3406">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3405">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3404">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3403">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3402">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3401">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3400">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3399">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3398">
      <pivotArea field="4" type="button" dataOnly="0" labelOnly="1" outline="0" axis="axisRow" fieldPosition="4"/>
    </format>
    <format dxfId="13397">
      <pivotArea dataOnly="0" labelOnly="1" grandRow="1" outline="0" fieldPosition="0"/>
    </format>
    <format dxfId="13396">
      <pivotArea dataOnly="0" labelOnly="1" fieldPosition="0">
        <references count="2">
          <reference field="0" count="1" selected="0">
            <x v="0"/>
          </reference>
          <reference field="2" count="1" defaultSubtotal="1">
            <x v="9"/>
          </reference>
        </references>
      </pivotArea>
    </format>
    <format dxfId="13395">
      <pivotArea dataOnly="0" labelOnly="1" fieldPosition="0">
        <references count="2">
          <reference field="0" count="1" selected="0">
            <x v="1"/>
          </reference>
          <reference field="2" count="1" defaultSubtotal="1">
            <x v="67"/>
          </reference>
        </references>
      </pivotArea>
    </format>
    <format dxfId="13394">
      <pivotArea dataOnly="0" labelOnly="1" fieldPosition="0">
        <references count="2">
          <reference field="0" count="1" selected="0">
            <x v="2"/>
          </reference>
          <reference field="2" count="1" defaultSubtotal="1">
            <x v="8"/>
          </reference>
        </references>
      </pivotArea>
    </format>
    <format dxfId="13393">
      <pivotArea dataOnly="0" labelOnly="1" fieldPosition="0">
        <references count="2">
          <reference field="0" count="1" selected="0">
            <x v="3"/>
          </reference>
          <reference field="2" count="1" defaultSubtotal="1">
            <x v="20"/>
          </reference>
        </references>
      </pivotArea>
    </format>
    <format dxfId="13392">
      <pivotArea dataOnly="0" labelOnly="1" fieldPosition="0">
        <references count="2">
          <reference field="0" count="1" selected="0">
            <x v="4"/>
          </reference>
          <reference field="2" count="1" defaultSubtotal="1">
            <x v="47"/>
          </reference>
        </references>
      </pivotArea>
    </format>
    <format dxfId="13391">
      <pivotArea dataOnly="0" labelOnly="1" fieldPosition="0">
        <references count="2">
          <reference field="0" count="1" selected="0">
            <x v="5"/>
          </reference>
          <reference field="2" count="1" defaultSubtotal="1">
            <x v="2"/>
          </reference>
        </references>
      </pivotArea>
    </format>
    <format dxfId="13390">
      <pivotArea dataOnly="0" labelOnly="1" fieldPosition="0">
        <references count="2">
          <reference field="0" count="1" selected="0">
            <x v="6"/>
          </reference>
          <reference field="2" count="1" defaultSubtotal="1">
            <x v="43"/>
          </reference>
        </references>
      </pivotArea>
    </format>
    <format dxfId="13389">
      <pivotArea dataOnly="0" labelOnly="1" fieldPosition="0">
        <references count="2">
          <reference field="0" count="1" selected="0">
            <x v="7"/>
          </reference>
          <reference field="2" count="1" defaultSubtotal="1">
            <x v="17"/>
          </reference>
        </references>
      </pivotArea>
    </format>
    <format dxfId="13388">
      <pivotArea dataOnly="0" labelOnly="1" fieldPosition="0">
        <references count="2">
          <reference field="0" count="1" selected="0">
            <x v="8"/>
          </reference>
          <reference field="2" count="1" defaultSubtotal="1">
            <x v="26"/>
          </reference>
        </references>
      </pivotArea>
    </format>
    <format dxfId="13387">
      <pivotArea dataOnly="0" labelOnly="1" fieldPosition="0">
        <references count="2">
          <reference field="0" count="1" selected="0">
            <x v="8"/>
          </reference>
          <reference field="2" count="1" defaultSubtotal="1">
            <x v="68"/>
          </reference>
        </references>
      </pivotArea>
    </format>
    <format dxfId="13386">
      <pivotArea dataOnly="0" labelOnly="1" fieldPosition="0">
        <references count="2">
          <reference field="0" count="1" selected="0">
            <x v="9"/>
          </reference>
          <reference field="2" count="1" defaultSubtotal="1">
            <x v="13"/>
          </reference>
        </references>
      </pivotArea>
    </format>
    <format dxfId="13385">
      <pivotArea dataOnly="0" labelOnly="1" fieldPosition="0">
        <references count="2">
          <reference field="0" count="1" selected="0">
            <x v="10"/>
          </reference>
          <reference field="2" count="1" defaultSubtotal="1">
            <x v="41"/>
          </reference>
        </references>
      </pivotArea>
    </format>
    <format dxfId="13384">
      <pivotArea dataOnly="0" labelOnly="1" fieldPosition="0">
        <references count="2">
          <reference field="0" count="1" selected="0">
            <x v="11"/>
          </reference>
          <reference field="2" count="1" defaultSubtotal="1">
            <x v="54"/>
          </reference>
        </references>
      </pivotArea>
    </format>
    <format dxfId="13383">
      <pivotArea dataOnly="0" labelOnly="1" fieldPosition="0">
        <references count="2">
          <reference field="0" count="1" selected="0">
            <x v="12"/>
          </reference>
          <reference field="2" count="1" defaultSubtotal="1">
            <x v="22"/>
          </reference>
        </references>
      </pivotArea>
    </format>
    <format dxfId="13382">
      <pivotArea dataOnly="0" labelOnly="1" fieldPosition="0">
        <references count="2">
          <reference field="0" count="1" selected="0">
            <x v="13"/>
          </reference>
          <reference field="2" count="1" defaultSubtotal="1">
            <x v="16"/>
          </reference>
        </references>
      </pivotArea>
    </format>
    <format dxfId="13381">
      <pivotArea dataOnly="0" labelOnly="1" fieldPosition="0">
        <references count="2">
          <reference field="0" count="1" selected="0">
            <x v="14"/>
          </reference>
          <reference field="2" count="1" defaultSubtotal="1">
            <x v="4"/>
          </reference>
        </references>
      </pivotArea>
    </format>
    <format dxfId="13380">
      <pivotArea dataOnly="0" labelOnly="1" fieldPosition="0">
        <references count="2">
          <reference field="0" count="1" selected="0">
            <x v="15"/>
          </reference>
          <reference field="2" count="1" defaultSubtotal="1">
            <x v="42"/>
          </reference>
        </references>
      </pivotArea>
    </format>
    <format dxfId="13379">
      <pivotArea dataOnly="0" labelOnly="1" fieldPosition="0">
        <references count="2">
          <reference field="0" count="1" selected="0">
            <x v="16"/>
          </reference>
          <reference field="2" count="1" defaultSubtotal="1">
            <x v="36"/>
          </reference>
        </references>
      </pivotArea>
    </format>
    <format dxfId="13378">
      <pivotArea dataOnly="0" labelOnly="1" fieldPosition="0">
        <references count="2">
          <reference field="0" count="1" selected="0">
            <x v="17"/>
          </reference>
          <reference field="2" count="1" defaultSubtotal="1">
            <x v="5"/>
          </reference>
        </references>
      </pivotArea>
    </format>
    <format dxfId="13377">
      <pivotArea dataOnly="0" labelOnly="1" fieldPosition="0">
        <references count="2">
          <reference field="0" count="1" selected="0">
            <x v="18"/>
          </reference>
          <reference field="2" count="1" defaultSubtotal="1">
            <x v="33"/>
          </reference>
        </references>
      </pivotArea>
    </format>
    <format dxfId="13376">
      <pivotArea dataOnly="0" labelOnly="1" fieldPosition="0">
        <references count="2">
          <reference field="0" count="1" selected="0">
            <x v="19"/>
          </reference>
          <reference field="2" count="1" defaultSubtotal="1">
            <x v="0"/>
          </reference>
        </references>
      </pivotArea>
    </format>
    <format dxfId="13375">
      <pivotArea dataOnly="0" labelOnly="1" fieldPosition="0">
        <references count="2">
          <reference field="0" count="1" selected="0">
            <x v="19"/>
          </reference>
          <reference field="2" count="1" defaultSubtotal="1">
            <x v="69"/>
          </reference>
        </references>
      </pivotArea>
    </format>
    <format dxfId="13374">
      <pivotArea dataOnly="0" labelOnly="1" fieldPosition="0">
        <references count="2">
          <reference field="0" count="1" selected="0">
            <x v="20"/>
          </reference>
          <reference field="2" count="1" defaultSubtotal="1">
            <x v="46"/>
          </reference>
        </references>
      </pivotArea>
    </format>
    <format dxfId="13373">
      <pivotArea dataOnly="0" labelOnly="1" fieldPosition="0">
        <references count="2">
          <reference field="0" count="1" selected="0">
            <x v="21"/>
          </reference>
          <reference field="2" count="1" defaultSubtotal="1">
            <x v="31"/>
          </reference>
        </references>
      </pivotArea>
    </format>
    <format dxfId="13372">
      <pivotArea dataOnly="0" labelOnly="1" fieldPosition="0">
        <references count="2">
          <reference field="0" count="1" selected="0">
            <x v="22"/>
          </reference>
          <reference field="2" count="1" defaultSubtotal="1">
            <x v="34"/>
          </reference>
        </references>
      </pivotArea>
    </format>
    <format dxfId="13371">
      <pivotArea dataOnly="0" labelOnly="1" fieldPosition="0">
        <references count="2">
          <reference field="0" count="1" selected="0">
            <x v="23"/>
          </reference>
          <reference field="2" count="1" defaultSubtotal="1">
            <x v="52"/>
          </reference>
        </references>
      </pivotArea>
    </format>
    <format dxfId="13370">
      <pivotArea dataOnly="0" labelOnly="1" fieldPosition="0">
        <references count="2">
          <reference field="0" count="1" selected="0">
            <x v="24"/>
          </reference>
          <reference field="2" count="1" defaultSubtotal="1">
            <x v="40"/>
          </reference>
        </references>
      </pivotArea>
    </format>
    <format dxfId="13369">
      <pivotArea dataOnly="0" labelOnly="1" fieldPosition="0">
        <references count="2">
          <reference field="0" count="1" selected="0">
            <x v="25"/>
          </reference>
          <reference field="2" count="1" defaultSubtotal="1">
            <x v="50"/>
          </reference>
        </references>
      </pivotArea>
    </format>
    <format dxfId="13368">
      <pivotArea dataOnly="0" labelOnly="1" fieldPosition="0">
        <references count="2">
          <reference field="0" count="1" selected="0">
            <x v="26"/>
          </reference>
          <reference field="2" count="1" defaultSubtotal="1">
            <x v="49"/>
          </reference>
        </references>
      </pivotArea>
    </format>
    <format dxfId="13367">
      <pivotArea dataOnly="0" labelOnly="1" fieldPosition="0">
        <references count="2">
          <reference field="0" count="1" selected="0">
            <x v="27"/>
          </reference>
          <reference field="2" count="1" defaultSubtotal="1">
            <x v="39"/>
          </reference>
        </references>
      </pivotArea>
    </format>
    <format dxfId="13366">
      <pivotArea dataOnly="0" labelOnly="1" fieldPosition="0">
        <references count="2">
          <reference field="0" count="1" selected="0">
            <x v="28"/>
          </reference>
          <reference field="2" count="1" defaultSubtotal="1">
            <x v="58"/>
          </reference>
        </references>
      </pivotArea>
    </format>
    <format dxfId="13365">
      <pivotArea dataOnly="0" labelOnly="1" fieldPosition="0">
        <references count="2">
          <reference field="0" count="1" selected="0">
            <x v="29"/>
          </reference>
          <reference field="2" count="1" defaultSubtotal="1">
            <x v="66"/>
          </reference>
        </references>
      </pivotArea>
    </format>
    <format dxfId="13364">
      <pivotArea dataOnly="0" labelOnly="1" fieldPosition="0">
        <references count="2">
          <reference field="0" count="1" selected="0">
            <x v="30"/>
          </reference>
          <reference field="2" count="1" defaultSubtotal="1">
            <x v="65"/>
          </reference>
        </references>
      </pivotArea>
    </format>
    <format dxfId="13363">
      <pivotArea dataOnly="0" labelOnly="1" fieldPosition="0">
        <references count="2">
          <reference field="0" count="1" selected="0">
            <x v="31"/>
          </reference>
          <reference field="2" count="1" defaultSubtotal="1">
            <x v="35"/>
          </reference>
        </references>
      </pivotArea>
    </format>
    <format dxfId="13362">
      <pivotArea dataOnly="0" labelOnly="1" fieldPosition="0">
        <references count="2">
          <reference field="0" count="1" selected="0">
            <x v="32"/>
          </reference>
          <reference field="2" count="1" defaultSubtotal="1">
            <x v="10"/>
          </reference>
        </references>
      </pivotArea>
    </format>
    <format dxfId="13361">
      <pivotArea dataOnly="0" labelOnly="1" fieldPosition="0">
        <references count="2">
          <reference field="0" count="1" selected="0">
            <x v="33"/>
          </reference>
          <reference field="2" count="1" defaultSubtotal="1">
            <x v="38"/>
          </reference>
        </references>
      </pivotArea>
    </format>
    <format dxfId="13360">
      <pivotArea dataOnly="0" labelOnly="1" fieldPosition="0">
        <references count="2">
          <reference field="0" count="1" selected="0">
            <x v="34"/>
          </reference>
          <reference field="2" count="1" defaultSubtotal="1">
            <x v="18"/>
          </reference>
        </references>
      </pivotArea>
    </format>
    <format dxfId="13359">
      <pivotArea dataOnly="0" labelOnly="1" fieldPosition="0">
        <references count="2">
          <reference field="0" count="1" selected="0">
            <x v="35"/>
          </reference>
          <reference field="2" count="1" defaultSubtotal="1">
            <x v="57"/>
          </reference>
        </references>
      </pivotArea>
    </format>
    <format dxfId="13358">
      <pivotArea dataOnly="0" labelOnly="1" fieldPosition="0">
        <references count="2">
          <reference field="0" count="1" selected="0">
            <x v="36"/>
          </reference>
          <reference field="2" count="1" defaultSubtotal="1">
            <x v="55"/>
          </reference>
        </references>
      </pivotArea>
    </format>
    <format dxfId="13357">
      <pivotArea dataOnly="0" labelOnly="1" fieldPosition="0">
        <references count="2">
          <reference field="0" count="1" selected="0">
            <x v="37"/>
          </reference>
          <reference field="2" count="1" defaultSubtotal="1">
            <x v="61"/>
          </reference>
        </references>
      </pivotArea>
    </format>
    <format dxfId="13356">
      <pivotArea dataOnly="0" labelOnly="1" fieldPosition="0">
        <references count="2">
          <reference field="0" count="1" selected="0">
            <x v="38"/>
          </reference>
          <reference field="2" count="1" defaultSubtotal="1">
            <x v="19"/>
          </reference>
        </references>
      </pivotArea>
    </format>
    <format dxfId="13355">
      <pivotArea dataOnly="0" labelOnly="1" fieldPosition="0">
        <references count="2">
          <reference field="0" count="1" selected="0">
            <x v="39"/>
          </reference>
          <reference field="2" count="1" defaultSubtotal="1">
            <x v="3"/>
          </reference>
        </references>
      </pivotArea>
    </format>
    <format dxfId="13354">
      <pivotArea dataOnly="0" labelOnly="1" fieldPosition="0">
        <references count="2">
          <reference field="0" count="1" selected="0">
            <x v="40"/>
          </reference>
          <reference field="2" count="1" defaultSubtotal="1">
            <x v="62"/>
          </reference>
        </references>
      </pivotArea>
    </format>
    <format dxfId="13353">
      <pivotArea dataOnly="0" labelOnly="1" fieldPosition="0">
        <references count="2">
          <reference field="0" count="1" selected="0">
            <x v="41"/>
          </reference>
          <reference field="2" count="1" defaultSubtotal="1">
            <x v="51"/>
          </reference>
        </references>
      </pivotArea>
    </format>
    <format dxfId="13352">
      <pivotArea dataOnly="0" labelOnly="1" fieldPosition="0">
        <references count="2">
          <reference field="0" count="1" selected="0">
            <x v="42"/>
          </reference>
          <reference field="2" count="1" defaultSubtotal="1">
            <x v="28"/>
          </reference>
        </references>
      </pivotArea>
    </format>
    <format dxfId="13351">
      <pivotArea dataOnly="0" labelOnly="1" fieldPosition="0">
        <references count="2">
          <reference field="0" count="1" selected="0">
            <x v="43"/>
          </reference>
          <reference field="2" count="1" defaultSubtotal="1">
            <x v="53"/>
          </reference>
        </references>
      </pivotArea>
    </format>
    <format dxfId="13350">
      <pivotArea dataOnly="0" labelOnly="1" fieldPosition="0">
        <references count="2">
          <reference field="0" count="1" selected="0">
            <x v="44"/>
          </reference>
          <reference field="2" count="1" defaultSubtotal="1">
            <x v="7"/>
          </reference>
        </references>
      </pivotArea>
    </format>
    <format dxfId="13349">
      <pivotArea dataOnly="0" labelOnly="1" fieldPosition="0">
        <references count="2">
          <reference field="0" count="1" selected="0">
            <x v="45"/>
          </reference>
          <reference field="2" count="1" defaultSubtotal="1">
            <x v="29"/>
          </reference>
        </references>
      </pivotArea>
    </format>
    <format dxfId="13348">
      <pivotArea dataOnly="0" labelOnly="1" fieldPosition="0">
        <references count="2">
          <reference field="0" count="1" selected="0">
            <x v="46"/>
          </reference>
          <reference field="2" count="1" defaultSubtotal="1">
            <x v="25"/>
          </reference>
        </references>
      </pivotArea>
    </format>
    <format dxfId="13347">
      <pivotArea dataOnly="0" labelOnly="1" fieldPosition="0">
        <references count="2">
          <reference field="0" count="1" selected="0">
            <x v="47"/>
          </reference>
          <reference field="2" count="1" defaultSubtotal="1">
            <x v="24"/>
          </reference>
        </references>
      </pivotArea>
    </format>
    <format dxfId="13346">
      <pivotArea dataOnly="0" labelOnly="1" fieldPosition="0">
        <references count="2">
          <reference field="0" count="1" selected="0">
            <x v="48"/>
          </reference>
          <reference field="2" count="1" defaultSubtotal="1">
            <x v="12"/>
          </reference>
        </references>
      </pivotArea>
    </format>
    <format dxfId="13345">
      <pivotArea dataOnly="0" labelOnly="1" fieldPosition="0">
        <references count="2">
          <reference field="0" count="1" selected="0">
            <x v="49"/>
          </reference>
          <reference field="2" count="1" defaultSubtotal="1">
            <x v="37"/>
          </reference>
        </references>
      </pivotArea>
    </format>
    <format dxfId="13344">
      <pivotArea dataOnly="0" labelOnly="1" fieldPosition="0">
        <references count="2">
          <reference field="0" count="1" selected="0">
            <x v="50"/>
          </reference>
          <reference field="2" count="1" defaultSubtotal="1">
            <x v="32"/>
          </reference>
        </references>
      </pivotArea>
    </format>
    <format dxfId="13343">
      <pivotArea dataOnly="0" labelOnly="1" fieldPosition="0">
        <references count="2">
          <reference field="0" count="1" selected="0">
            <x v="51"/>
          </reference>
          <reference field="2" count="1" defaultSubtotal="1">
            <x v="6"/>
          </reference>
        </references>
      </pivotArea>
    </format>
    <format dxfId="13342">
      <pivotArea dataOnly="0" labelOnly="1" fieldPosition="0">
        <references count="2">
          <reference field="0" count="1" selected="0">
            <x v="52"/>
          </reference>
          <reference field="2" count="1" defaultSubtotal="1">
            <x v="44"/>
          </reference>
        </references>
      </pivotArea>
    </format>
    <format dxfId="13341">
      <pivotArea dataOnly="0" labelOnly="1" fieldPosition="0">
        <references count="2">
          <reference field="0" count="1" selected="0">
            <x v="53"/>
          </reference>
          <reference field="2" count="1" defaultSubtotal="1">
            <x v="23"/>
          </reference>
        </references>
      </pivotArea>
    </format>
    <format dxfId="13340">
      <pivotArea dataOnly="0" labelOnly="1" fieldPosition="0">
        <references count="2">
          <reference field="0" count="1" selected="0">
            <x v="54"/>
          </reference>
          <reference field="2" count="1" defaultSubtotal="1">
            <x v="14"/>
          </reference>
        </references>
      </pivotArea>
    </format>
    <format dxfId="13339">
      <pivotArea dataOnly="0" labelOnly="1" fieldPosition="0">
        <references count="2">
          <reference field="0" count="1" selected="0">
            <x v="55"/>
          </reference>
          <reference field="2" count="1" defaultSubtotal="1">
            <x v="63"/>
          </reference>
        </references>
      </pivotArea>
    </format>
    <format dxfId="13338">
      <pivotArea dataOnly="0" labelOnly="1" fieldPosition="0">
        <references count="2">
          <reference field="0" count="1" selected="0">
            <x v="56"/>
          </reference>
          <reference field="2" count="1" defaultSubtotal="1">
            <x v="64"/>
          </reference>
        </references>
      </pivotArea>
    </format>
    <format dxfId="13337">
      <pivotArea dataOnly="0" labelOnly="1" fieldPosition="0">
        <references count="2">
          <reference field="0" count="1" selected="0">
            <x v="57"/>
          </reference>
          <reference field="2" count="1" defaultSubtotal="1">
            <x v="48"/>
          </reference>
        </references>
      </pivotArea>
    </format>
    <format dxfId="13336">
      <pivotArea dataOnly="0" labelOnly="1" fieldPosition="0">
        <references count="2">
          <reference field="0" count="1" selected="0">
            <x v="58"/>
          </reference>
          <reference field="2" count="1" defaultSubtotal="1">
            <x v="15"/>
          </reference>
        </references>
      </pivotArea>
    </format>
    <format dxfId="13335">
      <pivotArea dataOnly="0" labelOnly="1" fieldPosition="0">
        <references count="2">
          <reference field="0" count="1" selected="0">
            <x v="59"/>
          </reference>
          <reference field="2" count="1" defaultSubtotal="1">
            <x v="30"/>
          </reference>
        </references>
      </pivotArea>
    </format>
    <format dxfId="13334">
      <pivotArea dataOnly="0" labelOnly="1" fieldPosition="0">
        <references count="2">
          <reference field="0" count="1" selected="0">
            <x v="60"/>
          </reference>
          <reference field="2" count="1" defaultSubtotal="1">
            <x v="27"/>
          </reference>
        </references>
      </pivotArea>
    </format>
    <format dxfId="13333">
      <pivotArea dataOnly="0" labelOnly="1" fieldPosition="0">
        <references count="2">
          <reference field="0" count="1" selected="0">
            <x v="61"/>
          </reference>
          <reference field="2" count="1" defaultSubtotal="1">
            <x v="1"/>
          </reference>
        </references>
      </pivotArea>
    </format>
    <format dxfId="13332">
      <pivotArea dataOnly="0" labelOnly="1" fieldPosition="0">
        <references count="2">
          <reference field="0" count="1" selected="0">
            <x v="62"/>
          </reference>
          <reference field="2" count="1" defaultSubtotal="1">
            <x v="59"/>
          </reference>
        </references>
      </pivotArea>
    </format>
    <format dxfId="13331">
      <pivotArea dataOnly="0" labelOnly="1" fieldPosition="0">
        <references count="2">
          <reference field="0" count="1" selected="0">
            <x v="63"/>
          </reference>
          <reference field="2" count="1" defaultSubtotal="1">
            <x v="21"/>
          </reference>
        </references>
      </pivotArea>
    </format>
    <format dxfId="13330">
      <pivotArea dataOnly="0" labelOnly="1" fieldPosition="0">
        <references count="2">
          <reference field="0" count="1" selected="0">
            <x v="65"/>
          </reference>
          <reference field="2" count="1" defaultSubtotal="1">
            <x v="11"/>
          </reference>
        </references>
      </pivotArea>
    </format>
    <format dxfId="13329">
      <pivotArea dataOnly="0" labelOnly="1" fieldPosition="0">
        <references count="2">
          <reference field="0" count="1" selected="0">
            <x v="67"/>
          </reference>
          <reference field="2" count="1" defaultSubtotal="1">
            <x v="56"/>
          </reference>
        </references>
      </pivotArea>
    </format>
    <format dxfId="13328">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3327">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3326">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3325">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3324">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3323">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3322">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3321">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3320">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3319">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3318">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3317">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3316">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3315">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3314">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3313">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3312">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3311">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3310">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3309">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3308">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3307">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3306">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3305">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3304">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3303">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3302">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3301">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3300">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3299">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3298">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3297">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3296">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3295">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3294">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3293">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3292">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3291">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3290">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3289">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3288">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3287">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3286">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3285">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3284">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3283">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3282">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3281">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3280">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3279">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3278">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3277">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3276">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3275">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3274">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3273">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3272">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3271">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3270">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3269">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3268">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3267">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3266">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3265">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3264">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3263">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3262">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3261">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3260">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3259">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3258">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3257">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3256">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3255">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3254">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3253">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3252">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3251">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3250">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3249">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3248">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3247">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3246">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3245">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3244">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3243">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3242">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3241">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3240">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3239">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3238">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3237">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3236">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3235">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3234">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3233">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3232">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3231">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3230">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3229">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3228">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3227">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3226">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3225">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3224">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3223">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3222">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3221">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3220">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3219">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3218">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3217">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3216">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3215">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3214">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3213">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3212">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3211">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3210">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3209">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3208">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3207">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3206">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3205">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3204">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3203">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3202">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3201">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3200">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3199">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3198">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3197">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3196">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3195">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3194">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3193">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3192">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3191">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3190">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3189">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3188">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3187">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3186">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3185">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3184">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3183">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3182">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3181">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3180">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3179">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3178">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3177">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3176">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3175">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3174">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3173">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3172">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3171">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3170">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3169">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3168">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3167">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3166">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3165">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3164">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3163">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3162">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3161">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3160">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3159">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3158">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3157">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3156">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3155">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3154">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3153">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3152">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3151">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3150">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3149">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3148">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3147">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3146">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3145">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3144">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3143">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3142">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3141">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3140">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3139">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3138">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3137">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3136">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3135">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3134">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3133">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3132">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3131">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3130">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3129">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3128">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3127">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3126">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3125">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3124">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3123">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3122">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3121">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3120">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3119">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3118">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3117">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3116">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3115">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3114">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3113">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3112">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3111">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3110">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3109">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3108">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3107">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3106">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3105">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3104">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3103">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3102">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3101">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3100">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3099">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3098">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3097">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3096">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3095">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3094">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3093">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3092">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3091">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3090">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3089">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3088">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3087">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3086">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3085">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3084">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3083">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3082">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3081">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3080">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3079">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3078">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3077">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3076">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3075">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3074">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3073">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3072">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3071">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3070">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3069">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3068">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3067">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3066">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3065">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3064">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3063">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3062">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3061">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3060">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3059">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3058">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3057">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3056">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3055">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3054">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3053">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3052">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3051">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3050">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3049">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3048">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3047">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3046">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3045">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3044">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3043">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3042">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3041">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3040">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3039">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3038">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3037">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3036">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3035">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3034">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3033">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3032">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3031">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3030">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3029">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3028">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3027">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3026">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3025">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3024">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3023">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3022">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3021">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3020">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3019">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3018">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3017">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3016">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3015">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3014">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3013">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3012">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3011">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3010">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3009">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3008">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3007">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3006">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3005">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3004">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3003">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3002">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3001">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3000">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2999">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2998">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2997">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2996">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2995">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2994">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2993">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2992">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2991">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2990">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2989">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2988">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2987">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2986">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2985">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2984">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2983">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2982">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2981">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2980">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2979">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2978">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2977">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2976">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2975">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2974">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2973">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2972">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2971">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2970">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2969">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2968">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2967">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2966">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2965">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2964">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2963">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2962">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2961">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2960">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2959">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2958">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2957">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2956">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2955">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2954">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2953">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2952">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2951">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2950">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2949">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2948">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2947">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2946">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2945">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2944">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2943">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2942">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2941">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2940">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2939">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2938">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2937">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2936">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2935">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2934">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2933">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2932">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2931">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2930">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2929">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2928">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2927">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2926">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2925">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2924">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2923">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2922">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2921">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2920">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2919">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2918">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2917">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2916">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2915">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2914">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2913">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2912">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2911">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2910">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2909">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2908">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2907">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2906">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2905">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2904">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2903">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2902">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2901">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2900">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2899">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2898">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2897">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2896">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2895">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2894">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2893">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2892">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2891">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2890">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2889">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2888">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2887">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2886">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2885">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2884">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2883">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2882">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2881">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2880">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2879">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2878">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2877">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2876">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2875">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2874">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2873">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2872">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2871">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2870">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2869">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2868">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2867">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2866">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2865">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2864">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2863">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2862">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2861">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2860">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2859">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2858">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2857">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2856">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2855">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2854">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2853">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2852">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2851">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2850">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2849">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2848">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2847">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2846">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2845">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2844">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2843">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2842">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2841">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2840">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2839">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2838">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2837">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2836">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2835">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2834">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2833">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2832">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2831">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2830">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2829">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2828">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2827">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2826">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2825">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2824">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2823">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2822">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2821">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2820">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2819">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2818">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2817">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2816">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2815">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2814">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2813">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2812">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2811">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2810">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2809">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2808">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2807">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2806">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2805">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2804">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2803">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2802">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2801">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2800">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2799">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2798">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2797">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279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279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2794">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2793">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2792">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2791">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2790">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2789">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2788">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2787">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2786">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2785">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2784">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2783">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2782">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2781">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2780">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2779">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2778">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2777">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2776">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2775">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2774">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2773">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2772">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2771">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2770">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2769">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2768">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2767">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2766">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2765">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2764">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2763">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2762">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2761">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2760">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2759">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2758">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2757">
      <pivotArea field="4" type="button" dataOnly="0" labelOnly="1" outline="0" axis="axisRow" fieldPosition="4"/>
    </format>
    <format dxfId="12756">
      <pivotArea dataOnly="0" labelOnly="1" grandRow="1" outline="0" fieldPosition="0"/>
    </format>
    <format dxfId="12755">
      <pivotArea dataOnly="0" labelOnly="1" fieldPosition="0">
        <references count="2">
          <reference field="0" count="1" selected="0">
            <x v="0"/>
          </reference>
          <reference field="2" count="1" defaultSubtotal="1">
            <x v="9"/>
          </reference>
        </references>
      </pivotArea>
    </format>
    <format dxfId="12754">
      <pivotArea dataOnly="0" labelOnly="1" fieldPosition="0">
        <references count="2">
          <reference field="0" count="1" selected="0">
            <x v="1"/>
          </reference>
          <reference field="2" count="1" defaultSubtotal="1">
            <x v="67"/>
          </reference>
        </references>
      </pivotArea>
    </format>
    <format dxfId="12753">
      <pivotArea dataOnly="0" labelOnly="1" fieldPosition="0">
        <references count="2">
          <reference field="0" count="1" selected="0">
            <x v="2"/>
          </reference>
          <reference field="2" count="1" defaultSubtotal="1">
            <x v="8"/>
          </reference>
        </references>
      </pivotArea>
    </format>
    <format dxfId="12752">
      <pivotArea dataOnly="0" labelOnly="1" fieldPosition="0">
        <references count="2">
          <reference field="0" count="1" selected="0">
            <x v="3"/>
          </reference>
          <reference field="2" count="1" defaultSubtotal="1">
            <x v="20"/>
          </reference>
        </references>
      </pivotArea>
    </format>
    <format dxfId="12751">
      <pivotArea dataOnly="0" labelOnly="1" fieldPosition="0">
        <references count="2">
          <reference field="0" count="1" selected="0">
            <x v="4"/>
          </reference>
          <reference field="2" count="1" defaultSubtotal="1">
            <x v="47"/>
          </reference>
        </references>
      </pivotArea>
    </format>
    <format dxfId="12750">
      <pivotArea dataOnly="0" labelOnly="1" fieldPosition="0">
        <references count="2">
          <reference field="0" count="1" selected="0">
            <x v="5"/>
          </reference>
          <reference field="2" count="1" defaultSubtotal="1">
            <x v="2"/>
          </reference>
        </references>
      </pivotArea>
    </format>
    <format dxfId="12749">
      <pivotArea dataOnly="0" labelOnly="1" fieldPosition="0">
        <references count="2">
          <reference field="0" count="1" selected="0">
            <x v="6"/>
          </reference>
          <reference field="2" count="1" defaultSubtotal="1">
            <x v="43"/>
          </reference>
        </references>
      </pivotArea>
    </format>
    <format dxfId="12748">
      <pivotArea dataOnly="0" labelOnly="1" fieldPosition="0">
        <references count="2">
          <reference field="0" count="1" selected="0">
            <x v="7"/>
          </reference>
          <reference field="2" count="1" defaultSubtotal="1">
            <x v="17"/>
          </reference>
        </references>
      </pivotArea>
    </format>
    <format dxfId="12747">
      <pivotArea dataOnly="0" labelOnly="1" fieldPosition="0">
        <references count="2">
          <reference field="0" count="1" selected="0">
            <x v="8"/>
          </reference>
          <reference field="2" count="1" defaultSubtotal="1">
            <x v="26"/>
          </reference>
        </references>
      </pivotArea>
    </format>
    <format dxfId="12746">
      <pivotArea dataOnly="0" labelOnly="1" fieldPosition="0">
        <references count="2">
          <reference field="0" count="1" selected="0">
            <x v="8"/>
          </reference>
          <reference field="2" count="1" defaultSubtotal="1">
            <x v="68"/>
          </reference>
        </references>
      </pivotArea>
    </format>
    <format dxfId="12745">
      <pivotArea dataOnly="0" labelOnly="1" fieldPosition="0">
        <references count="2">
          <reference field="0" count="1" selected="0">
            <x v="9"/>
          </reference>
          <reference field="2" count="1" defaultSubtotal="1">
            <x v="13"/>
          </reference>
        </references>
      </pivotArea>
    </format>
    <format dxfId="12744">
      <pivotArea dataOnly="0" labelOnly="1" fieldPosition="0">
        <references count="2">
          <reference field="0" count="1" selected="0">
            <x v="10"/>
          </reference>
          <reference field="2" count="1" defaultSubtotal="1">
            <x v="41"/>
          </reference>
        </references>
      </pivotArea>
    </format>
    <format dxfId="12743">
      <pivotArea dataOnly="0" labelOnly="1" fieldPosition="0">
        <references count="2">
          <reference field="0" count="1" selected="0">
            <x v="11"/>
          </reference>
          <reference field="2" count="1" defaultSubtotal="1">
            <x v="54"/>
          </reference>
        </references>
      </pivotArea>
    </format>
    <format dxfId="12742">
      <pivotArea dataOnly="0" labelOnly="1" fieldPosition="0">
        <references count="2">
          <reference field="0" count="1" selected="0">
            <x v="12"/>
          </reference>
          <reference field="2" count="1" defaultSubtotal="1">
            <x v="22"/>
          </reference>
        </references>
      </pivotArea>
    </format>
    <format dxfId="12741">
      <pivotArea dataOnly="0" labelOnly="1" fieldPosition="0">
        <references count="2">
          <reference field="0" count="1" selected="0">
            <x v="13"/>
          </reference>
          <reference field="2" count="1" defaultSubtotal="1">
            <x v="16"/>
          </reference>
        </references>
      </pivotArea>
    </format>
    <format dxfId="12740">
      <pivotArea dataOnly="0" labelOnly="1" fieldPosition="0">
        <references count="2">
          <reference field="0" count="1" selected="0">
            <x v="14"/>
          </reference>
          <reference field="2" count="1" defaultSubtotal="1">
            <x v="4"/>
          </reference>
        </references>
      </pivotArea>
    </format>
    <format dxfId="12739">
      <pivotArea dataOnly="0" labelOnly="1" fieldPosition="0">
        <references count="2">
          <reference field="0" count="1" selected="0">
            <x v="15"/>
          </reference>
          <reference field="2" count="1" defaultSubtotal="1">
            <x v="42"/>
          </reference>
        </references>
      </pivotArea>
    </format>
    <format dxfId="12738">
      <pivotArea dataOnly="0" labelOnly="1" fieldPosition="0">
        <references count="2">
          <reference field="0" count="1" selected="0">
            <x v="16"/>
          </reference>
          <reference field="2" count="1" defaultSubtotal="1">
            <x v="36"/>
          </reference>
        </references>
      </pivotArea>
    </format>
    <format dxfId="12737">
      <pivotArea dataOnly="0" labelOnly="1" fieldPosition="0">
        <references count="2">
          <reference field="0" count="1" selected="0">
            <x v="17"/>
          </reference>
          <reference field="2" count="1" defaultSubtotal="1">
            <x v="5"/>
          </reference>
        </references>
      </pivotArea>
    </format>
    <format dxfId="12736">
      <pivotArea dataOnly="0" labelOnly="1" fieldPosition="0">
        <references count="2">
          <reference field="0" count="1" selected="0">
            <x v="18"/>
          </reference>
          <reference field="2" count="1" defaultSubtotal="1">
            <x v="33"/>
          </reference>
        </references>
      </pivotArea>
    </format>
    <format dxfId="12735">
      <pivotArea dataOnly="0" labelOnly="1" fieldPosition="0">
        <references count="2">
          <reference field="0" count="1" selected="0">
            <x v="19"/>
          </reference>
          <reference field="2" count="1" defaultSubtotal="1">
            <x v="0"/>
          </reference>
        </references>
      </pivotArea>
    </format>
    <format dxfId="12734">
      <pivotArea dataOnly="0" labelOnly="1" fieldPosition="0">
        <references count="2">
          <reference field="0" count="1" selected="0">
            <x v="19"/>
          </reference>
          <reference field="2" count="1" defaultSubtotal="1">
            <x v="69"/>
          </reference>
        </references>
      </pivotArea>
    </format>
    <format dxfId="12733">
      <pivotArea dataOnly="0" labelOnly="1" fieldPosition="0">
        <references count="2">
          <reference field="0" count="1" selected="0">
            <x v="20"/>
          </reference>
          <reference field="2" count="1" defaultSubtotal="1">
            <x v="46"/>
          </reference>
        </references>
      </pivotArea>
    </format>
    <format dxfId="12732">
      <pivotArea dataOnly="0" labelOnly="1" fieldPosition="0">
        <references count="2">
          <reference field="0" count="1" selected="0">
            <x v="21"/>
          </reference>
          <reference field="2" count="1" defaultSubtotal="1">
            <x v="31"/>
          </reference>
        </references>
      </pivotArea>
    </format>
    <format dxfId="12731">
      <pivotArea dataOnly="0" labelOnly="1" fieldPosition="0">
        <references count="2">
          <reference field="0" count="1" selected="0">
            <x v="22"/>
          </reference>
          <reference field="2" count="1" defaultSubtotal="1">
            <x v="34"/>
          </reference>
        </references>
      </pivotArea>
    </format>
    <format dxfId="12730">
      <pivotArea dataOnly="0" labelOnly="1" fieldPosition="0">
        <references count="2">
          <reference field="0" count="1" selected="0">
            <x v="23"/>
          </reference>
          <reference field="2" count="1" defaultSubtotal="1">
            <x v="52"/>
          </reference>
        </references>
      </pivotArea>
    </format>
    <format dxfId="12729">
      <pivotArea dataOnly="0" labelOnly="1" fieldPosition="0">
        <references count="2">
          <reference field="0" count="1" selected="0">
            <x v="24"/>
          </reference>
          <reference field="2" count="1" defaultSubtotal="1">
            <x v="40"/>
          </reference>
        </references>
      </pivotArea>
    </format>
    <format dxfId="12728">
      <pivotArea dataOnly="0" labelOnly="1" fieldPosition="0">
        <references count="2">
          <reference field="0" count="1" selected="0">
            <x v="25"/>
          </reference>
          <reference field="2" count="1" defaultSubtotal="1">
            <x v="50"/>
          </reference>
        </references>
      </pivotArea>
    </format>
    <format dxfId="12727">
      <pivotArea dataOnly="0" labelOnly="1" fieldPosition="0">
        <references count="2">
          <reference field="0" count="1" selected="0">
            <x v="26"/>
          </reference>
          <reference field="2" count="1" defaultSubtotal="1">
            <x v="49"/>
          </reference>
        </references>
      </pivotArea>
    </format>
    <format dxfId="12726">
      <pivotArea dataOnly="0" labelOnly="1" fieldPosition="0">
        <references count="2">
          <reference field="0" count="1" selected="0">
            <x v="27"/>
          </reference>
          <reference field="2" count="1" defaultSubtotal="1">
            <x v="39"/>
          </reference>
        </references>
      </pivotArea>
    </format>
    <format dxfId="12725">
      <pivotArea dataOnly="0" labelOnly="1" fieldPosition="0">
        <references count="2">
          <reference field="0" count="1" selected="0">
            <x v="28"/>
          </reference>
          <reference field="2" count="1" defaultSubtotal="1">
            <x v="58"/>
          </reference>
        </references>
      </pivotArea>
    </format>
    <format dxfId="12724">
      <pivotArea dataOnly="0" labelOnly="1" fieldPosition="0">
        <references count="2">
          <reference field="0" count="1" selected="0">
            <x v="29"/>
          </reference>
          <reference field="2" count="1" defaultSubtotal="1">
            <x v="66"/>
          </reference>
        </references>
      </pivotArea>
    </format>
    <format dxfId="12723">
      <pivotArea dataOnly="0" labelOnly="1" fieldPosition="0">
        <references count="2">
          <reference field="0" count="1" selected="0">
            <x v="30"/>
          </reference>
          <reference field="2" count="1" defaultSubtotal="1">
            <x v="65"/>
          </reference>
        </references>
      </pivotArea>
    </format>
    <format dxfId="12722">
      <pivotArea dataOnly="0" labelOnly="1" fieldPosition="0">
        <references count="2">
          <reference field="0" count="1" selected="0">
            <x v="31"/>
          </reference>
          <reference field="2" count="1" defaultSubtotal="1">
            <x v="35"/>
          </reference>
        </references>
      </pivotArea>
    </format>
    <format dxfId="12721">
      <pivotArea dataOnly="0" labelOnly="1" fieldPosition="0">
        <references count="2">
          <reference field="0" count="1" selected="0">
            <x v="32"/>
          </reference>
          <reference field="2" count="1" defaultSubtotal="1">
            <x v="10"/>
          </reference>
        </references>
      </pivotArea>
    </format>
    <format dxfId="12720">
      <pivotArea dataOnly="0" labelOnly="1" fieldPosition="0">
        <references count="2">
          <reference field="0" count="1" selected="0">
            <x v="33"/>
          </reference>
          <reference field="2" count="1" defaultSubtotal="1">
            <x v="38"/>
          </reference>
        </references>
      </pivotArea>
    </format>
    <format dxfId="12719">
      <pivotArea dataOnly="0" labelOnly="1" fieldPosition="0">
        <references count="2">
          <reference field="0" count="1" selected="0">
            <x v="34"/>
          </reference>
          <reference field="2" count="1" defaultSubtotal="1">
            <x v="18"/>
          </reference>
        </references>
      </pivotArea>
    </format>
    <format dxfId="12718">
      <pivotArea dataOnly="0" labelOnly="1" fieldPosition="0">
        <references count="2">
          <reference field="0" count="1" selected="0">
            <x v="35"/>
          </reference>
          <reference field="2" count="1" defaultSubtotal="1">
            <x v="57"/>
          </reference>
        </references>
      </pivotArea>
    </format>
    <format dxfId="12717">
      <pivotArea dataOnly="0" labelOnly="1" fieldPosition="0">
        <references count="2">
          <reference field="0" count="1" selected="0">
            <x v="36"/>
          </reference>
          <reference field="2" count="1" defaultSubtotal="1">
            <x v="55"/>
          </reference>
        </references>
      </pivotArea>
    </format>
    <format dxfId="12716">
      <pivotArea dataOnly="0" labelOnly="1" fieldPosition="0">
        <references count="2">
          <reference field="0" count="1" selected="0">
            <x v="37"/>
          </reference>
          <reference field="2" count="1" defaultSubtotal="1">
            <x v="61"/>
          </reference>
        </references>
      </pivotArea>
    </format>
    <format dxfId="12715">
      <pivotArea dataOnly="0" labelOnly="1" fieldPosition="0">
        <references count="2">
          <reference field="0" count="1" selected="0">
            <x v="38"/>
          </reference>
          <reference field="2" count="1" defaultSubtotal="1">
            <x v="19"/>
          </reference>
        </references>
      </pivotArea>
    </format>
    <format dxfId="12714">
      <pivotArea dataOnly="0" labelOnly="1" fieldPosition="0">
        <references count="2">
          <reference field="0" count="1" selected="0">
            <x v="39"/>
          </reference>
          <reference field="2" count="1" defaultSubtotal="1">
            <x v="3"/>
          </reference>
        </references>
      </pivotArea>
    </format>
    <format dxfId="12713">
      <pivotArea dataOnly="0" labelOnly="1" fieldPosition="0">
        <references count="2">
          <reference field="0" count="1" selected="0">
            <x v="40"/>
          </reference>
          <reference field="2" count="1" defaultSubtotal="1">
            <x v="62"/>
          </reference>
        </references>
      </pivotArea>
    </format>
    <format dxfId="12712">
      <pivotArea dataOnly="0" labelOnly="1" fieldPosition="0">
        <references count="2">
          <reference field="0" count="1" selected="0">
            <x v="41"/>
          </reference>
          <reference field="2" count="1" defaultSubtotal="1">
            <x v="51"/>
          </reference>
        </references>
      </pivotArea>
    </format>
    <format dxfId="12711">
      <pivotArea dataOnly="0" labelOnly="1" fieldPosition="0">
        <references count="2">
          <reference field="0" count="1" selected="0">
            <x v="42"/>
          </reference>
          <reference field="2" count="1" defaultSubtotal="1">
            <x v="28"/>
          </reference>
        </references>
      </pivotArea>
    </format>
    <format dxfId="12710">
      <pivotArea dataOnly="0" labelOnly="1" fieldPosition="0">
        <references count="2">
          <reference field="0" count="1" selected="0">
            <x v="43"/>
          </reference>
          <reference field="2" count="1" defaultSubtotal="1">
            <x v="53"/>
          </reference>
        </references>
      </pivotArea>
    </format>
    <format dxfId="12709">
      <pivotArea dataOnly="0" labelOnly="1" fieldPosition="0">
        <references count="2">
          <reference field="0" count="1" selected="0">
            <x v="44"/>
          </reference>
          <reference field="2" count="1" defaultSubtotal="1">
            <x v="7"/>
          </reference>
        </references>
      </pivotArea>
    </format>
    <format dxfId="12708">
      <pivotArea dataOnly="0" labelOnly="1" fieldPosition="0">
        <references count="2">
          <reference field="0" count="1" selected="0">
            <x v="45"/>
          </reference>
          <reference field="2" count="1" defaultSubtotal="1">
            <x v="29"/>
          </reference>
        </references>
      </pivotArea>
    </format>
    <format dxfId="12707">
      <pivotArea dataOnly="0" labelOnly="1" fieldPosition="0">
        <references count="2">
          <reference field="0" count="1" selected="0">
            <x v="46"/>
          </reference>
          <reference field="2" count="1" defaultSubtotal="1">
            <x v="25"/>
          </reference>
        </references>
      </pivotArea>
    </format>
    <format dxfId="12706">
      <pivotArea dataOnly="0" labelOnly="1" fieldPosition="0">
        <references count="2">
          <reference field="0" count="1" selected="0">
            <x v="47"/>
          </reference>
          <reference field="2" count="1" defaultSubtotal="1">
            <x v="24"/>
          </reference>
        </references>
      </pivotArea>
    </format>
    <format dxfId="12705">
      <pivotArea dataOnly="0" labelOnly="1" fieldPosition="0">
        <references count="2">
          <reference field="0" count="1" selected="0">
            <x v="48"/>
          </reference>
          <reference field="2" count="1" defaultSubtotal="1">
            <x v="12"/>
          </reference>
        </references>
      </pivotArea>
    </format>
    <format dxfId="12704">
      <pivotArea dataOnly="0" labelOnly="1" fieldPosition="0">
        <references count="2">
          <reference field="0" count="1" selected="0">
            <x v="49"/>
          </reference>
          <reference field="2" count="1" defaultSubtotal="1">
            <x v="37"/>
          </reference>
        </references>
      </pivotArea>
    </format>
    <format dxfId="12703">
      <pivotArea dataOnly="0" labelOnly="1" fieldPosition="0">
        <references count="2">
          <reference field="0" count="1" selected="0">
            <x v="50"/>
          </reference>
          <reference field="2" count="1" defaultSubtotal="1">
            <x v="32"/>
          </reference>
        </references>
      </pivotArea>
    </format>
    <format dxfId="12702">
      <pivotArea dataOnly="0" labelOnly="1" fieldPosition="0">
        <references count="2">
          <reference field="0" count="1" selected="0">
            <x v="51"/>
          </reference>
          <reference field="2" count="1" defaultSubtotal="1">
            <x v="6"/>
          </reference>
        </references>
      </pivotArea>
    </format>
    <format dxfId="12701">
      <pivotArea dataOnly="0" labelOnly="1" fieldPosition="0">
        <references count="2">
          <reference field="0" count="1" selected="0">
            <x v="52"/>
          </reference>
          <reference field="2" count="1" defaultSubtotal="1">
            <x v="44"/>
          </reference>
        </references>
      </pivotArea>
    </format>
    <format dxfId="12700">
      <pivotArea dataOnly="0" labelOnly="1" fieldPosition="0">
        <references count="2">
          <reference field="0" count="1" selected="0">
            <x v="53"/>
          </reference>
          <reference field="2" count="1" defaultSubtotal="1">
            <x v="23"/>
          </reference>
        </references>
      </pivotArea>
    </format>
    <format dxfId="12699">
      <pivotArea dataOnly="0" labelOnly="1" fieldPosition="0">
        <references count="2">
          <reference field="0" count="1" selected="0">
            <x v="54"/>
          </reference>
          <reference field="2" count="1" defaultSubtotal="1">
            <x v="14"/>
          </reference>
        </references>
      </pivotArea>
    </format>
    <format dxfId="12698">
      <pivotArea dataOnly="0" labelOnly="1" fieldPosition="0">
        <references count="2">
          <reference field="0" count="1" selected="0">
            <x v="55"/>
          </reference>
          <reference field="2" count="1" defaultSubtotal="1">
            <x v="63"/>
          </reference>
        </references>
      </pivotArea>
    </format>
    <format dxfId="12697">
      <pivotArea dataOnly="0" labelOnly="1" fieldPosition="0">
        <references count="2">
          <reference field="0" count="1" selected="0">
            <x v="56"/>
          </reference>
          <reference field="2" count="1" defaultSubtotal="1">
            <x v="64"/>
          </reference>
        </references>
      </pivotArea>
    </format>
    <format dxfId="12696">
      <pivotArea dataOnly="0" labelOnly="1" fieldPosition="0">
        <references count="2">
          <reference field="0" count="1" selected="0">
            <x v="57"/>
          </reference>
          <reference field="2" count="1" defaultSubtotal="1">
            <x v="48"/>
          </reference>
        </references>
      </pivotArea>
    </format>
    <format dxfId="12695">
      <pivotArea dataOnly="0" labelOnly="1" fieldPosition="0">
        <references count="2">
          <reference field="0" count="1" selected="0">
            <x v="58"/>
          </reference>
          <reference field="2" count="1" defaultSubtotal="1">
            <x v="15"/>
          </reference>
        </references>
      </pivotArea>
    </format>
    <format dxfId="12694">
      <pivotArea dataOnly="0" labelOnly="1" fieldPosition="0">
        <references count="2">
          <reference field="0" count="1" selected="0">
            <x v="59"/>
          </reference>
          <reference field="2" count="1" defaultSubtotal="1">
            <x v="30"/>
          </reference>
        </references>
      </pivotArea>
    </format>
    <format dxfId="12693">
      <pivotArea dataOnly="0" labelOnly="1" fieldPosition="0">
        <references count="2">
          <reference field="0" count="1" selected="0">
            <x v="60"/>
          </reference>
          <reference field="2" count="1" defaultSubtotal="1">
            <x v="27"/>
          </reference>
        </references>
      </pivotArea>
    </format>
    <format dxfId="12692">
      <pivotArea dataOnly="0" labelOnly="1" fieldPosition="0">
        <references count="2">
          <reference field="0" count="1" selected="0">
            <x v="61"/>
          </reference>
          <reference field="2" count="1" defaultSubtotal="1">
            <x v="1"/>
          </reference>
        </references>
      </pivotArea>
    </format>
    <format dxfId="12691">
      <pivotArea dataOnly="0" labelOnly="1" fieldPosition="0">
        <references count="2">
          <reference field="0" count="1" selected="0">
            <x v="62"/>
          </reference>
          <reference field="2" count="1" defaultSubtotal="1">
            <x v="59"/>
          </reference>
        </references>
      </pivotArea>
    </format>
    <format dxfId="12690">
      <pivotArea dataOnly="0" labelOnly="1" fieldPosition="0">
        <references count="2">
          <reference field="0" count="1" selected="0">
            <x v="63"/>
          </reference>
          <reference field="2" count="1" defaultSubtotal="1">
            <x v="21"/>
          </reference>
        </references>
      </pivotArea>
    </format>
    <format dxfId="12689">
      <pivotArea dataOnly="0" labelOnly="1" fieldPosition="0">
        <references count="2">
          <reference field="0" count="1" selected="0">
            <x v="65"/>
          </reference>
          <reference field="2" count="1" defaultSubtotal="1">
            <x v="11"/>
          </reference>
        </references>
      </pivotArea>
    </format>
    <format dxfId="12688">
      <pivotArea dataOnly="0" labelOnly="1" fieldPosition="0">
        <references count="2">
          <reference field="0" count="1" selected="0">
            <x v="67"/>
          </reference>
          <reference field="2" count="1" defaultSubtotal="1">
            <x v="56"/>
          </reference>
        </references>
      </pivotArea>
    </format>
    <format dxfId="1268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268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2685">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2684">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2683">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2682">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2681">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268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267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267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267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267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267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267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267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267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267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267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2669">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2668">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2667">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2666">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2665">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2664">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2663">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2662">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2661">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2660">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2659">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2658">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2657">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2656">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2655">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2654">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2653">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265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265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265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264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264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264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264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264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264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264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264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264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264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263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263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263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263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263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2634">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263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263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263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263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262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262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262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262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262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262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262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262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262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262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261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2618">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261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261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261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261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261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261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261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2610">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260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260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260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260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260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260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260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260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260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260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259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259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259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259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259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2594">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2593">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2592">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2591">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2590">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2589">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2588">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2587">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2586">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2585">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2584">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2583">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2582">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2581">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2580">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2579">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2578">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2577">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2576">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2575">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2574">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2573">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2572">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2571">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2570">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2569">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2568">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2567">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2566">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2565">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2564">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2563">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2562">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2561">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2560">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2559">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2558">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2557">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2556">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2555">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2554">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2553">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2552">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2551">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2550">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2549">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2548">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2547">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2546">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2545">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2544">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2543">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2542">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2541">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2540">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2539">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2538">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2537">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2536">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2535">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2534">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2533">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2532">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2531">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2530">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2529">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2528">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2527">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2526">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2525">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2524">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2523">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2522">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2521">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2520">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251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251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251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251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251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251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251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251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251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251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250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250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250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250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250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250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250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250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250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250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249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249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249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249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249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249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249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249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249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2490">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2489">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2488">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2487">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2486">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2485">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2484">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2483">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2482">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2481">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2480">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2479">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2478">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2477">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2476">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2475">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2474">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2473">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2472">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2471">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2470">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2469">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2468">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2467">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246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2465">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2464">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2463">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2462">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2461">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2460">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2459">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2458">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2457">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2456">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2455">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2454">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2453">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2452">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2451">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245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244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244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244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244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244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244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244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244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244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244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243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243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243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243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2435">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2434">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2433">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2432">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2431">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2430">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2429">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2428">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2427">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2426">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2425">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2424">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2423">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2422">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2421">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2420">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2419">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2418">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241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241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241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241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241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241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241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241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240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2408">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2407">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2406">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2405">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2404">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240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240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2401">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2400">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2399">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2398">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2397">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2396">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2395">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2394">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2393">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2392">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2391">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2390">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2389">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2388">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2387">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2386">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2385">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2384">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2383">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2382">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2381">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2380">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2379">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2378">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2377">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2376">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2375">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2374">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2373">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2372">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2371">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2370">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2369">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2368">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2367">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2366">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2365">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2364">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2363">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2362">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2361">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2360">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2359">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2358">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2357">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2356">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2355">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2354">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2353">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2352">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2351">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2350">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2349">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2348">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2347">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2346">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2345">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2344">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2343">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2342">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2341">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2340">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2339">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2338">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2337">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2336">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2335">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2334">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2333">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2332">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2331">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2330">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2329">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2328">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2327">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232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232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232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232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232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232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232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231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2318">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2317">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2316">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2315">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231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2313">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2312">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2311">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2310">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2309">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2308">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2307">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2306">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2305">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2304">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2303">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2302">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2301">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2300">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2299">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2298">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2297">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2296">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2295">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2294">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2293">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2292">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2291">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2290">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2289">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2288">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2287">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2286">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2285">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2284">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2283">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2282">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2281">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2280">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2279">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2278">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2277">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2276">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2275">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2274">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2273">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2272">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2271">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2270">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2269">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2268">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226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226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226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226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2263">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2262">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2261">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2260">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2259">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2258">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2257">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2256">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2255">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2254">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2253">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2252">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2251">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2250">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2249">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2248">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2247">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2246">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2245">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2244">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2243">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2242">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2241">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224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223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2238">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2237">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2236">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2235">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2234">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2233">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2232">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2231">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2230">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2229">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2228">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2227">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2226">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2225">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2224">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2223">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2222">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2221">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2220">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2219">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2218">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2217">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2216">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2215">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2214">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2213">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2212">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2211">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2210">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2209">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2208">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2207">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2206">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2205">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2204">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220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220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220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220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219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2198">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2197">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2196">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2195">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2194">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2193">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2192">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2191">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2190">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2189">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2188">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2187">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2186">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2185">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2184">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2183">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2182">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2181">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2180">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2179">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2178">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2177">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2176">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2175">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2174">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2173">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2172">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2171">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2170">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2169">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216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216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216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216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2164">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2163">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2162">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2161">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2160">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2159">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2158">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2157">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2156">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2155">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2154">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2153">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2152">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2151">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2150">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2149">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2148">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2147">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2146">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2145">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214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214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214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214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214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2139">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2138">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2137">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2136">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2135">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2134">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2133">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2132">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2131">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2130">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2129">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2128">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2127">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2126">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2125">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2124">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2123">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2122">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212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2120">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2119">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2118">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2117">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2116">
      <pivotArea field="4" type="button" dataOnly="0" labelOnly="1" outline="0" axis="axisRow" fieldPosition="4"/>
    </format>
    <format dxfId="12115">
      <pivotArea dataOnly="0" labelOnly="1" grandRow="1" outline="0" fieldPosition="0"/>
    </format>
    <format dxfId="12114">
      <pivotArea dataOnly="0" labelOnly="1" fieldPosition="0">
        <references count="2">
          <reference field="0" count="1" selected="0">
            <x v="0"/>
          </reference>
          <reference field="2" count="1" defaultSubtotal="1">
            <x v="9"/>
          </reference>
        </references>
      </pivotArea>
    </format>
    <format dxfId="12113">
      <pivotArea dataOnly="0" labelOnly="1" fieldPosition="0">
        <references count="2">
          <reference field="0" count="1" selected="0">
            <x v="1"/>
          </reference>
          <reference field="2" count="1" defaultSubtotal="1">
            <x v="67"/>
          </reference>
        </references>
      </pivotArea>
    </format>
    <format dxfId="12112">
      <pivotArea dataOnly="0" labelOnly="1" fieldPosition="0">
        <references count="2">
          <reference field="0" count="1" selected="0">
            <x v="2"/>
          </reference>
          <reference field="2" count="1" defaultSubtotal="1">
            <x v="8"/>
          </reference>
        </references>
      </pivotArea>
    </format>
    <format dxfId="12111">
      <pivotArea dataOnly="0" labelOnly="1" fieldPosition="0">
        <references count="2">
          <reference field="0" count="1" selected="0">
            <x v="3"/>
          </reference>
          <reference field="2" count="1" defaultSubtotal="1">
            <x v="20"/>
          </reference>
        </references>
      </pivotArea>
    </format>
    <format dxfId="12110">
      <pivotArea dataOnly="0" labelOnly="1" fieldPosition="0">
        <references count="2">
          <reference field="0" count="1" selected="0">
            <x v="4"/>
          </reference>
          <reference field="2" count="1" defaultSubtotal="1">
            <x v="47"/>
          </reference>
        </references>
      </pivotArea>
    </format>
    <format dxfId="12109">
      <pivotArea dataOnly="0" labelOnly="1" fieldPosition="0">
        <references count="2">
          <reference field="0" count="1" selected="0">
            <x v="5"/>
          </reference>
          <reference field="2" count="1" defaultSubtotal="1">
            <x v="2"/>
          </reference>
        </references>
      </pivotArea>
    </format>
    <format dxfId="12108">
      <pivotArea dataOnly="0" labelOnly="1" fieldPosition="0">
        <references count="2">
          <reference field="0" count="1" selected="0">
            <x v="6"/>
          </reference>
          <reference field="2" count="1" defaultSubtotal="1">
            <x v="43"/>
          </reference>
        </references>
      </pivotArea>
    </format>
    <format dxfId="12107">
      <pivotArea dataOnly="0" labelOnly="1" fieldPosition="0">
        <references count="2">
          <reference field="0" count="1" selected="0">
            <x v="7"/>
          </reference>
          <reference field="2" count="1" defaultSubtotal="1">
            <x v="17"/>
          </reference>
        </references>
      </pivotArea>
    </format>
    <format dxfId="12106">
      <pivotArea dataOnly="0" labelOnly="1" fieldPosition="0">
        <references count="2">
          <reference field="0" count="1" selected="0">
            <x v="8"/>
          </reference>
          <reference field="2" count="1" defaultSubtotal="1">
            <x v="26"/>
          </reference>
        </references>
      </pivotArea>
    </format>
    <format dxfId="12105">
      <pivotArea dataOnly="0" labelOnly="1" fieldPosition="0">
        <references count="2">
          <reference field="0" count="1" selected="0">
            <x v="8"/>
          </reference>
          <reference field="2" count="1" defaultSubtotal="1">
            <x v="68"/>
          </reference>
        </references>
      </pivotArea>
    </format>
    <format dxfId="12104">
      <pivotArea dataOnly="0" labelOnly="1" fieldPosition="0">
        <references count="2">
          <reference field="0" count="1" selected="0">
            <x v="9"/>
          </reference>
          <reference field="2" count="1" defaultSubtotal="1">
            <x v="13"/>
          </reference>
        </references>
      </pivotArea>
    </format>
    <format dxfId="12103">
      <pivotArea dataOnly="0" labelOnly="1" fieldPosition="0">
        <references count="2">
          <reference field="0" count="1" selected="0">
            <x v="10"/>
          </reference>
          <reference field="2" count="1" defaultSubtotal="1">
            <x v="41"/>
          </reference>
        </references>
      </pivotArea>
    </format>
    <format dxfId="12102">
      <pivotArea dataOnly="0" labelOnly="1" fieldPosition="0">
        <references count="2">
          <reference field="0" count="1" selected="0">
            <x v="11"/>
          </reference>
          <reference field="2" count="1" defaultSubtotal="1">
            <x v="54"/>
          </reference>
        </references>
      </pivotArea>
    </format>
    <format dxfId="12101">
      <pivotArea dataOnly="0" labelOnly="1" fieldPosition="0">
        <references count="2">
          <reference field="0" count="1" selected="0">
            <x v="12"/>
          </reference>
          <reference field="2" count="1" defaultSubtotal="1">
            <x v="22"/>
          </reference>
        </references>
      </pivotArea>
    </format>
    <format dxfId="12100">
      <pivotArea dataOnly="0" labelOnly="1" fieldPosition="0">
        <references count="2">
          <reference field="0" count="1" selected="0">
            <x v="13"/>
          </reference>
          <reference field="2" count="1" defaultSubtotal="1">
            <x v="16"/>
          </reference>
        </references>
      </pivotArea>
    </format>
    <format dxfId="12099">
      <pivotArea dataOnly="0" labelOnly="1" fieldPosition="0">
        <references count="2">
          <reference field="0" count="1" selected="0">
            <x v="14"/>
          </reference>
          <reference field="2" count="1" defaultSubtotal="1">
            <x v="4"/>
          </reference>
        </references>
      </pivotArea>
    </format>
    <format dxfId="12098">
      <pivotArea dataOnly="0" labelOnly="1" fieldPosition="0">
        <references count="2">
          <reference field="0" count="1" selected="0">
            <x v="15"/>
          </reference>
          <reference field="2" count="1" defaultSubtotal="1">
            <x v="42"/>
          </reference>
        </references>
      </pivotArea>
    </format>
    <format dxfId="12097">
      <pivotArea dataOnly="0" labelOnly="1" fieldPosition="0">
        <references count="2">
          <reference field="0" count="1" selected="0">
            <x v="16"/>
          </reference>
          <reference field="2" count="1" defaultSubtotal="1">
            <x v="36"/>
          </reference>
        </references>
      </pivotArea>
    </format>
    <format dxfId="12096">
      <pivotArea dataOnly="0" labelOnly="1" fieldPosition="0">
        <references count="2">
          <reference field="0" count="1" selected="0">
            <x v="17"/>
          </reference>
          <reference field="2" count="1" defaultSubtotal="1">
            <x v="5"/>
          </reference>
        </references>
      </pivotArea>
    </format>
    <format dxfId="12095">
      <pivotArea dataOnly="0" labelOnly="1" fieldPosition="0">
        <references count="2">
          <reference field="0" count="1" selected="0">
            <x v="18"/>
          </reference>
          <reference field="2" count="1" defaultSubtotal="1">
            <x v="33"/>
          </reference>
        </references>
      </pivotArea>
    </format>
    <format dxfId="12094">
      <pivotArea dataOnly="0" labelOnly="1" fieldPosition="0">
        <references count="2">
          <reference field="0" count="1" selected="0">
            <x v="19"/>
          </reference>
          <reference field="2" count="1" defaultSubtotal="1">
            <x v="0"/>
          </reference>
        </references>
      </pivotArea>
    </format>
    <format dxfId="12093">
      <pivotArea dataOnly="0" labelOnly="1" fieldPosition="0">
        <references count="2">
          <reference field="0" count="1" selected="0">
            <x v="19"/>
          </reference>
          <reference field="2" count="1" defaultSubtotal="1">
            <x v="69"/>
          </reference>
        </references>
      </pivotArea>
    </format>
    <format dxfId="12092">
      <pivotArea dataOnly="0" labelOnly="1" fieldPosition="0">
        <references count="2">
          <reference field="0" count="1" selected="0">
            <x v="20"/>
          </reference>
          <reference field="2" count="1" defaultSubtotal="1">
            <x v="46"/>
          </reference>
        </references>
      </pivotArea>
    </format>
    <format dxfId="12091">
      <pivotArea dataOnly="0" labelOnly="1" fieldPosition="0">
        <references count="2">
          <reference field="0" count="1" selected="0">
            <x v="21"/>
          </reference>
          <reference field="2" count="1" defaultSubtotal="1">
            <x v="31"/>
          </reference>
        </references>
      </pivotArea>
    </format>
    <format dxfId="12090">
      <pivotArea dataOnly="0" labelOnly="1" fieldPosition="0">
        <references count="2">
          <reference field="0" count="1" selected="0">
            <x v="22"/>
          </reference>
          <reference field="2" count="1" defaultSubtotal="1">
            <x v="34"/>
          </reference>
        </references>
      </pivotArea>
    </format>
    <format dxfId="12089">
      <pivotArea dataOnly="0" labelOnly="1" fieldPosition="0">
        <references count="2">
          <reference field="0" count="1" selected="0">
            <x v="23"/>
          </reference>
          <reference field="2" count="1" defaultSubtotal="1">
            <x v="52"/>
          </reference>
        </references>
      </pivotArea>
    </format>
    <format dxfId="12088">
      <pivotArea dataOnly="0" labelOnly="1" fieldPosition="0">
        <references count="2">
          <reference field="0" count="1" selected="0">
            <x v="24"/>
          </reference>
          <reference field="2" count="1" defaultSubtotal="1">
            <x v="40"/>
          </reference>
        </references>
      </pivotArea>
    </format>
    <format dxfId="12087">
      <pivotArea dataOnly="0" labelOnly="1" fieldPosition="0">
        <references count="2">
          <reference field="0" count="1" selected="0">
            <x v="25"/>
          </reference>
          <reference field="2" count="1" defaultSubtotal="1">
            <x v="50"/>
          </reference>
        </references>
      </pivotArea>
    </format>
    <format dxfId="12086">
      <pivotArea dataOnly="0" labelOnly="1" fieldPosition="0">
        <references count="2">
          <reference field="0" count="1" selected="0">
            <x v="26"/>
          </reference>
          <reference field="2" count="1" defaultSubtotal="1">
            <x v="49"/>
          </reference>
        </references>
      </pivotArea>
    </format>
    <format dxfId="12085">
      <pivotArea dataOnly="0" labelOnly="1" fieldPosition="0">
        <references count="2">
          <reference field="0" count="1" selected="0">
            <x v="27"/>
          </reference>
          <reference field="2" count="1" defaultSubtotal="1">
            <x v="39"/>
          </reference>
        </references>
      </pivotArea>
    </format>
    <format dxfId="12084">
      <pivotArea dataOnly="0" labelOnly="1" fieldPosition="0">
        <references count="2">
          <reference field="0" count="1" selected="0">
            <x v="28"/>
          </reference>
          <reference field="2" count="1" defaultSubtotal="1">
            <x v="58"/>
          </reference>
        </references>
      </pivotArea>
    </format>
    <format dxfId="12083">
      <pivotArea dataOnly="0" labelOnly="1" fieldPosition="0">
        <references count="2">
          <reference field="0" count="1" selected="0">
            <x v="29"/>
          </reference>
          <reference field="2" count="1" defaultSubtotal="1">
            <x v="66"/>
          </reference>
        </references>
      </pivotArea>
    </format>
    <format dxfId="12082">
      <pivotArea dataOnly="0" labelOnly="1" fieldPosition="0">
        <references count="2">
          <reference field="0" count="1" selected="0">
            <x v="30"/>
          </reference>
          <reference field="2" count="1" defaultSubtotal="1">
            <x v="65"/>
          </reference>
        </references>
      </pivotArea>
    </format>
    <format dxfId="12081">
      <pivotArea dataOnly="0" labelOnly="1" fieldPosition="0">
        <references count="2">
          <reference field="0" count="1" selected="0">
            <x v="31"/>
          </reference>
          <reference field="2" count="1" defaultSubtotal="1">
            <x v="35"/>
          </reference>
        </references>
      </pivotArea>
    </format>
    <format dxfId="12080">
      <pivotArea dataOnly="0" labelOnly="1" fieldPosition="0">
        <references count="2">
          <reference field="0" count="1" selected="0">
            <x v="32"/>
          </reference>
          <reference field="2" count="1" defaultSubtotal="1">
            <x v="10"/>
          </reference>
        </references>
      </pivotArea>
    </format>
    <format dxfId="12079">
      <pivotArea dataOnly="0" labelOnly="1" fieldPosition="0">
        <references count="2">
          <reference field="0" count="1" selected="0">
            <x v="33"/>
          </reference>
          <reference field="2" count="1" defaultSubtotal="1">
            <x v="38"/>
          </reference>
        </references>
      </pivotArea>
    </format>
    <format dxfId="12078">
      <pivotArea dataOnly="0" labelOnly="1" fieldPosition="0">
        <references count="2">
          <reference field="0" count="1" selected="0">
            <x v="34"/>
          </reference>
          <reference field="2" count="1" defaultSubtotal="1">
            <x v="18"/>
          </reference>
        </references>
      </pivotArea>
    </format>
    <format dxfId="12077">
      <pivotArea dataOnly="0" labelOnly="1" fieldPosition="0">
        <references count="2">
          <reference field="0" count="1" selected="0">
            <x v="35"/>
          </reference>
          <reference field="2" count="1" defaultSubtotal="1">
            <x v="57"/>
          </reference>
        </references>
      </pivotArea>
    </format>
    <format dxfId="12076">
      <pivotArea dataOnly="0" labelOnly="1" fieldPosition="0">
        <references count="2">
          <reference field="0" count="1" selected="0">
            <x v="36"/>
          </reference>
          <reference field="2" count="1" defaultSubtotal="1">
            <x v="55"/>
          </reference>
        </references>
      </pivotArea>
    </format>
    <format dxfId="12075">
      <pivotArea dataOnly="0" labelOnly="1" fieldPosition="0">
        <references count="2">
          <reference field="0" count="1" selected="0">
            <x v="37"/>
          </reference>
          <reference field="2" count="1" defaultSubtotal="1">
            <x v="61"/>
          </reference>
        </references>
      </pivotArea>
    </format>
    <format dxfId="12074">
      <pivotArea dataOnly="0" labelOnly="1" fieldPosition="0">
        <references count="2">
          <reference field="0" count="1" selected="0">
            <x v="38"/>
          </reference>
          <reference field="2" count="1" defaultSubtotal="1">
            <x v="19"/>
          </reference>
        </references>
      </pivotArea>
    </format>
    <format dxfId="12073">
      <pivotArea dataOnly="0" labelOnly="1" fieldPosition="0">
        <references count="2">
          <reference field="0" count="1" selected="0">
            <x v="39"/>
          </reference>
          <reference field="2" count="1" defaultSubtotal="1">
            <x v="3"/>
          </reference>
        </references>
      </pivotArea>
    </format>
    <format dxfId="12072">
      <pivotArea dataOnly="0" labelOnly="1" fieldPosition="0">
        <references count="2">
          <reference field="0" count="1" selected="0">
            <x v="40"/>
          </reference>
          <reference field="2" count="1" defaultSubtotal="1">
            <x v="62"/>
          </reference>
        </references>
      </pivotArea>
    </format>
    <format dxfId="12071">
      <pivotArea dataOnly="0" labelOnly="1" fieldPosition="0">
        <references count="2">
          <reference field="0" count="1" selected="0">
            <x v="41"/>
          </reference>
          <reference field="2" count="1" defaultSubtotal="1">
            <x v="51"/>
          </reference>
        </references>
      </pivotArea>
    </format>
    <format dxfId="12070">
      <pivotArea dataOnly="0" labelOnly="1" fieldPosition="0">
        <references count="2">
          <reference field="0" count="1" selected="0">
            <x v="42"/>
          </reference>
          <reference field="2" count="1" defaultSubtotal="1">
            <x v="28"/>
          </reference>
        </references>
      </pivotArea>
    </format>
    <format dxfId="12069">
      <pivotArea dataOnly="0" labelOnly="1" fieldPosition="0">
        <references count="2">
          <reference field="0" count="1" selected="0">
            <x v="43"/>
          </reference>
          <reference field="2" count="1" defaultSubtotal="1">
            <x v="53"/>
          </reference>
        </references>
      </pivotArea>
    </format>
    <format dxfId="12068">
      <pivotArea dataOnly="0" labelOnly="1" fieldPosition="0">
        <references count="2">
          <reference field="0" count="1" selected="0">
            <x v="44"/>
          </reference>
          <reference field="2" count="1" defaultSubtotal="1">
            <x v="7"/>
          </reference>
        </references>
      </pivotArea>
    </format>
    <format dxfId="12067">
      <pivotArea dataOnly="0" labelOnly="1" fieldPosition="0">
        <references count="2">
          <reference field="0" count="1" selected="0">
            <x v="45"/>
          </reference>
          <reference field="2" count="1" defaultSubtotal="1">
            <x v="29"/>
          </reference>
        </references>
      </pivotArea>
    </format>
    <format dxfId="12066">
      <pivotArea dataOnly="0" labelOnly="1" fieldPosition="0">
        <references count="2">
          <reference field="0" count="1" selected="0">
            <x v="46"/>
          </reference>
          <reference field="2" count="1" defaultSubtotal="1">
            <x v="25"/>
          </reference>
        </references>
      </pivotArea>
    </format>
    <format dxfId="12065">
      <pivotArea dataOnly="0" labelOnly="1" fieldPosition="0">
        <references count="2">
          <reference field="0" count="1" selected="0">
            <x v="47"/>
          </reference>
          <reference field="2" count="1" defaultSubtotal="1">
            <x v="24"/>
          </reference>
        </references>
      </pivotArea>
    </format>
    <format dxfId="12064">
      <pivotArea dataOnly="0" labelOnly="1" fieldPosition="0">
        <references count="2">
          <reference field="0" count="1" selected="0">
            <x v="48"/>
          </reference>
          <reference field="2" count="1" defaultSubtotal="1">
            <x v="12"/>
          </reference>
        </references>
      </pivotArea>
    </format>
    <format dxfId="12063">
      <pivotArea dataOnly="0" labelOnly="1" fieldPosition="0">
        <references count="2">
          <reference field="0" count="1" selected="0">
            <x v="49"/>
          </reference>
          <reference field="2" count="1" defaultSubtotal="1">
            <x v="37"/>
          </reference>
        </references>
      </pivotArea>
    </format>
    <format dxfId="12062">
      <pivotArea dataOnly="0" labelOnly="1" fieldPosition="0">
        <references count="2">
          <reference field="0" count="1" selected="0">
            <x v="50"/>
          </reference>
          <reference field="2" count="1" defaultSubtotal="1">
            <x v="32"/>
          </reference>
        </references>
      </pivotArea>
    </format>
    <format dxfId="12061">
      <pivotArea dataOnly="0" labelOnly="1" fieldPosition="0">
        <references count="2">
          <reference field="0" count="1" selected="0">
            <x v="51"/>
          </reference>
          <reference field="2" count="1" defaultSubtotal="1">
            <x v="6"/>
          </reference>
        </references>
      </pivotArea>
    </format>
    <format dxfId="12060">
      <pivotArea dataOnly="0" labelOnly="1" fieldPosition="0">
        <references count="2">
          <reference field="0" count="1" selected="0">
            <x v="52"/>
          </reference>
          <reference field="2" count="1" defaultSubtotal="1">
            <x v="44"/>
          </reference>
        </references>
      </pivotArea>
    </format>
    <format dxfId="12059">
      <pivotArea dataOnly="0" labelOnly="1" fieldPosition="0">
        <references count="2">
          <reference field="0" count="1" selected="0">
            <x v="53"/>
          </reference>
          <reference field="2" count="1" defaultSubtotal="1">
            <x v="23"/>
          </reference>
        </references>
      </pivotArea>
    </format>
    <format dxfId="12058">
      <pivotArea dataOnly="0" labelOnly="1" fieldPosition="0">
        <references count="2">
          <reference field="0" count="1" selected="0">
            <x v="54"/>
          </reference>
          <reference field="2" count="1" defaultSubtotal="1">
            <x v="14"/>
          </reference>
        </references>
      </pivotArea>
    </format>
    <format dxfId="12057">
      <pivotArea dataOnly="0" labelOnly="1" fieldPosition="0">
        <references count="2">
          <reference field="0" count="1" selected="0">
            <x v="55"/>
          </reference>
          <reference field="2" count="1" defaultSubtotal="1">
            <x v="63"/>
          </reference>
        </references>
      </pivotArea>
    </format>
    <format dxfId="12056">
      <pivotArea dataOnly="0" labelOnly="1" fieldPosition="0">
        <references count="2">
          <reference field="0" count="1" selected="0">
            <x v="56"/>
          </reference>
          <reference field="2" count="1" defaultSubtotal="1">
            <x v="64"/>
          </reference>
        </references>
      </pivotArea>
    </format>
    <format dxfId="12055">
      <pivotArea dataOnly="0" labelOnly="1" fieldPosition="0">
        <references count="2">
          <reference field="0" count="1" selected="0">
            <x v="57"/>
          </reference>
          <reference field="2" count="1" defaultSubtotal="1">
            <x v="48"/>
          </reference>
        </references>
      </pivotArea>
    </format>
    <format dxfId="12054">
      <pivotArea dataOnly="0" labelOnly="1" fieldPosition="0">
        <references count="2">
          <reference field="0" count="1" selected="0">
            <x v="58"/>
          </reference>
          <reference field="2" count="1" defaultSubtotal="1">
            <x v="15"/>
          </reference>
        </references>
      </pivotArea>
    </format>
    <format dxfId="12053">
      <pivotArea dataOnly="0" labelOnly="1" fieldPosition="0">
        <references count="2">
          <reference field="0" count="1" selected="0">
            <x v="59"/>
          </reference>
          <reference field="2" count="1" defaultSubtotal="1">
            <x v="30"/>
          </reference>
        </references>
      </pivotArea>
    </format>
    <format dxfId="12052">
      <pivotArea dataOnly="0" labelOnly="1" fieldPosition="0">
        <references count="2">
          <reference field="0" count="1" selected="0">
            <x v="60"/>
          </reference>
          <reference field="2" count="1" defaultSubtotal="1">
            <x v="27"/>
          </reference>
        </references>
      </pivotArea>
    </format>
    <format dxfId="12051">
      <pivotArea dataOnly="0" labelOnly="1" fieldPosition="0">
        <references count="2">
          <reference field="0" count="1" selected="0">
            <x v="61"/>
          </reference>
          <reference field="2" count="1" defaultSubtotal="1">
            <x v="1"/>
          </reference>
        </references>
      </pivotArea>
    </format>
    <format dxfId="12050">
      <pivotArea dataOnly="0" labelOnly="1" fieldPosition="0">
        <references count="2">
          <reference field="0" count="1" selected="0">
            <x v="62"/>
          </reference>
          <reference field="2" count="1" defaultSubtotal="1">
            <x v="59"/>
          </reference>
        </references>
      </pivotArea>
    </format>
    <format dxfId="12049">
      <pivotArea dataOnly="0" labelOnly="1" fieldPosition="0">
        <references count="2">
          <reference field="0" count="1" selected="0">
            <x v="63"/>
          </reference>
          <reference field="2" count="1" defaultSubtotal="1">
            <x v="21"/>
          </reference>
        </references>
      </pivotArea>
    </format>
    <format dxfId="12048">
      <pivotArea dataOnly="0" labelOnly="1" fieldPosition="0">
        <references count="2">
          <reference field="0" count="1" selected="0">
            <x v="65"/>
          </reference>
          <reference field="2" count="1" defaultSubtotal="1">
            <x v="11"/>
          </reference>
        </references>
      </pivotArea>
    </format>
    <format dxfId="12047">
      <pivotArea dataOnly="0" labelOnly="1" fieldPosition="0">
        <references count="2">
          <reference field="0" count="1" selected="0">
            <x v="67"/>
          </reference>
          <reference field="2" count="1" defaultSubtotal="1">
            <x v="56"/>
          </reference>
        </references>
      </pivotArea>
    </format>
    <format dxfId="1204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204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2044">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2043">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2042">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2041">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2040">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2039">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2038">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2037">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2036">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2035">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2034">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2033">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2032">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2031">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2030">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2029">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2028">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2027">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2026">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2025">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2024">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2023">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2022">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2021">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2020">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2019">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2018">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201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2016">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2015">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2014">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2013">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2012">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2011">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201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200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2008">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200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200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200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200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200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200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200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200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199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199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199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199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199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199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1993">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1992">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1991">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1990">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1989">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1988">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1987">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1986">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1985">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1984">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198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198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198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198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197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197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1977">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1976">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1975">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1974">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1973">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1972">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1971">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1970">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1969">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1968">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1967">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1966">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1965">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1964">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1963">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1962">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1961">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1960">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1959">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1958">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1957">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1956">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1955">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1954">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1953">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1952">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1951">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1950">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1949">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1948">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1947">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1946">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1945">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1944">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1943">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1942">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1941">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1940">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1939">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1938">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1937">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1936">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1935">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1934">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1933">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1932">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1931">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1930">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1929">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1928">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1927">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1926">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1925">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1924">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1923">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1922">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1921">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1920">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1919">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1918">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1917">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1916">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1915">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1914">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1913">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1912">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1911">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1910">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1909">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1908">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1907">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1906">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1905">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1904">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1903">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1902">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1901">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1900">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1899">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1898">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1897">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1896">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1895">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1894">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1893">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1892">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1891">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1890">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1889">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1888">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1887">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1886">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1885">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1884">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1883">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1882">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1881">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1880">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1879">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187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187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187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187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187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187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187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187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187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186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186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186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186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186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186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186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186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186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186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185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185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185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185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185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185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185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185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185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185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184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184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184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1846">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1845">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1844">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1843">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1842">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1841">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1840">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1839">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1838">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1837">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1836">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1835">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1834">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1833">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1832">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1831">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1830">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1829">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1828">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1827">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1826">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1825">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1824">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1823">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1822">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1821">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1820">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1819">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1818">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1817">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1816">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1815">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1814">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1813">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1812">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1811">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1810">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1809">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1808">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1807">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1806">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1805">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1804">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1803">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1802">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1801">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1800">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1799">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1798">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1797">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1796">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1795">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1794">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1793">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1792">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1791">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1790">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1789">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1788">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1787">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1786">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1785">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1784">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1783">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178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178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178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1779">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1778">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1777">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1776">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1775">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1774">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1773">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1772">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1771">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1770">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1769">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1768">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1767">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176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176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176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1763">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1762">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1761">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1760">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1759">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1758">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1757">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1756">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1755">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1754">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1753">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1752">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1751">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1750">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1749">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1748">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1747">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1746">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174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174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174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1742">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1741">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1740">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1739">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1738">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1737">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1736">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1735">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1734">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1733">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1732">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1731">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1730">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1729">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1728">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1727">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1726">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1725">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1724">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1723">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1722">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1721">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1720">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1719">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1718">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1717">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1716">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1715">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1714">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1713">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1712">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1711">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1710">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1709">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1708">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1707">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1706">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1705">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1704">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1703">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1702">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1701">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1700">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1699">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1698">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1697">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1696">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1695">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1694">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1693">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1692">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1691">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1690">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1689">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1688">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1687">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1686">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1685">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1684">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1683">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1682">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1681">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1680">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1679">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1678">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1677">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1676">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1675">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1674">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1673">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1672">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1671">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1670">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1669">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1668">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1667">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1666">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1665">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1664">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1663">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1662">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1661">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1660">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1659">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1658">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1657">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1656">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1655">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1654">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1653">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1652">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1651">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1650">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1649">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1648">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1647">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1646">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1645">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1644">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1643">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1642">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1641">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1640">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1639">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1638">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1637">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1636">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1635">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1634">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1633">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1632">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1631">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1630">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1629">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1628">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1627">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1626">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1625">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1624">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1623">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1622">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1621">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1620">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1619">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1618">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1617">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1616">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1615">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1614">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1613">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1612">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1611">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1610">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1609">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1608">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1607">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1606">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1605">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1604">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1603">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1602">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1601">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1600">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1599">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1598">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1597">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1596">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1595">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1594">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1593">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1592">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1591">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1590">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1589">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1588">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1587">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1586">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1585">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1584">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1583">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1582">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1581">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1580">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1579">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1578">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1577">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1576">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1575">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1574">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1573">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1572">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1571">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1570">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1569">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1568">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1567">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1566">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1565">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1564">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1563">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1562">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1561">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1560">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1559">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1558">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155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155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1555">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155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155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155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155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155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154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154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154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154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154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1544">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1543">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1542">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1541">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1540">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1539">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1538">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1537">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1536">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1535">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1534">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1533">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1532">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1531">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1530">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1529">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1528">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1527">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1526">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1525">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1524">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1523">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1522">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1521">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1520">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1519">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1518">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1517">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1516">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1515">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1514">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1513">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1512">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1511">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151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1509">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1508">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1507">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1506">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1505">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1504">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1503">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1502">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1501">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1500">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1499">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1498">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1497">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1496">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1495">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1494">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1493">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1492">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1491">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1490">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1489">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1488">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1487">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1486">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1485">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1484">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1483">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1482">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1481">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1480">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1479">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1478">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1477">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1476">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1475">
      <pivotArea field="4" type="button" dataOnly="0" labelOnly="1" outline="0" axis="axisRow" fieldPosition="4"/>
    </format>
    <format dxfId="11474">
      <pivotArea dataOnly="0" labelOnly="1" grandRow="1" outline="0" fieldPosition="0"/>
    </format>
    <format dxfId="11473">
      <pivotArea dataOnly="0" labelOnly="1" fieldPosition="0">
        <references count="2">
          <reference field="0" count="1" selected="0">
            <x v="0"/>
          </reference>
          <reference field="2" count="1" defaultSubtotal="1">
            <x v="9"/>
          </reference>
        </references>
      </pivotArea>
    </format>
    <format dxfId="11472">
      <pivotArea dataOnly="0" labelOnly="1" fieldPosition="0">
        <references count="2">
          <reference field="0" count="1" selected="0">
            <x v="1"/>
          </reference>
          <reference field="2" count="1" defaultSubtotal="1">
            <x v="67"/>
          </reference>
        </references>
      </pivotArea>
    </format>
    <format dxfId="11471">
      <pivotArea dataOnly="0" labelOnly="1" fieldPosition="0">
        <references count="2">
          <reference field="0" count="1" selected="0">
            <x v="2"/>
          </reference>
          <reference field="2" count="1" defaultSubtotal="1">
            <x v="8"/>
          </reference>
        </references>
      </pivotArea>
    </format>
    <format dxfId="11470">
      <pivotArea dataOnly="0" labelOnly="1" fieldPosition="0">
        <references count="2">
          <reference field="0" count="1" selected="0">
            <x v="3"/>
          </reference>
          <reference field="2" count="1" defaultSubtotal="1">
            <x v="20"/>
          </reference>
        </references>
      </pivotArea>
    </format>
    <format dxfId="11469">
      <pivotArea dataOnly="0" labelOnly="1" fieldPosition="0">
        <references count="2">
          <reference field="0" count="1" selected="0">
            <x v="4"/>
          </reference>
          <reference field="2" count="1" defaultSubtotal="1">
            <x v="47"/>
          </reference>
        </references>
      </pivotArea>
    </format>
    <format dxfId="11468">
      <pivotArea dataOnly="0" labelOnly="1" fieldPosition="0">
        <references count="2">
          <reference field="0" count="1" selected="0">
            <x v="5"/>
          </reference>
          <reference field="2" count="1" defaultSubtotal="1">
            <x v="2"/>
          </reference>
        </references>
      </pivotArea>
    </format>
    <format dxfId="11467">
      <pivotArea dataOnly="0" labelOnly="1" fieldPosition="0">
        <references count="2">
          <reference field="0" count="1" selected="0">
            <x v="6"/>
          </reference>
          <reference field="2" count="1" defaultSubtotal="1">
            <x v="43"/>
          </reference>
        </references>
      </pivotArea>
    </format>
    <format dxfId="11466">
      <pivotArea dataOnly="0" labelOnly="1" fieldPosition="0">
        <references count="2">
          <reference field="0" count="1" selected="0">
            <x v="7"/>
          </reference>
          <reference field="2" count="1" defaultSubtotal="1">
            <x v="17"/>
          </reference>
        </references>
      </pivotArea>
    </format>
    <format dxfId="11465">
      <pivotArea dataOnly="0" labelOnly="1" fieldPosition="0">
        <references count="2">
          <reference field="0" count="1" selected="0">
            <x v="8"/>
          </reference>
          <reference field="2" count="1" defaultSubtotal="1">
            <x v="26"/>
          </reference>
        </references>
      </pivotArea>
    </format>
    <format dxfId="11464">
      <pivotArea dataOnly="0" labelOnly="1" fieldPosition="0">
        <references count="2">
          <reference field="0" count="1" selected="0">
            <x v="8"/>
          </reference>
          <reference field="2" count="1" defaultSubtotal="1">
            <x v="68"/>
          </reference>
        </references>
      </pivotArea>
    </format>
    <format dxfId="11463">
      <pivotArea dataOnly="0" labelOnly="1" fieldPosition="0">
        <references count="2">
          <reference field="0" count="1" selected="0">
            <x v="9"/>
          </reference>
          <reference field="2" count="1" defaultSubtotal="1">
            <x v="13"/>
          </reference>
        </references>
      </pivotArea>
    </format>
    <format dxfId="11462">
      <pivotArea dataOnly="0" labelOnly="1" fieldPosition="0">
        <references count="2">
          <reference field="0" count="1" selected="0">
            <x v="10"/>
          </reference>
          <reference field="2" count="1" defaultSubtotal="1">
            <x v="41"/>
          </reference>
        </references>
      </pivotArea>
    </format>
    <format dxfId="11461">
      <pivotArea dataOnly="0" labelOnly="1" fieldPosition="0">
        <references count="2">
          <reference field="0" count="1" selected="0">
            <x v="11"/>
          </reference>
          <reference field="2" count="1" defaultSubtotal="1">
            <x v="54"/>
          </reference>
        </references>
      </pivotArea>
    </format>
    <format dxfId="11460">
      <pivotArea dataOnly="0" labelOnly="1" fieldPosition="0">
        <references count="2">
          <reference field="0" count="1" selected="0">
            <x v="12"/>
          </reference>
          <reference field="2" count="1" defaultSubtotal="1">
            <x v="22"/>
          </reference>
        </references>
      </pivotArea>
    </format>
    <format dxfId="11459">
      <pivotArea dataOnly="0" labelOnly="1" fieldPosition="0">
        <references count="2">
          <reference field="0" count="1" selected="0">
            <x v="13"/>
          </reference>
          <reference field="2" count="1" defaultSubtotal="1">
            <x v="16"/>
          </reference>
        </references>
      </pivotArea>
    </format>
    <format dxfId="11458">
      <pivotArea dataOnly="0" labelOnly="1" fieldPosition="0">
        <references count="2">
          <reference field="0" count="1" selected="0">
            <x v="14"/>
          </reference>
          <reference field="2" count="1" defaultSubtotal="1">
            <x v="4"/>
          </reference>
        </references>
      </pivotArea>
    </format>
    <format dxfId="11457">
      <pivotArea dataOnly="0" labelOnly="1" fieldPosition="0">
        <references count="2">
          <reference field="0" count="1" selected="0">
            <x v="15"/>
          </reference>
          <reference field="2" count="1" defaultSubtotal="1">
            <x v="42"/>
          </reference>
        </references>
      </pivotArea>
    </format>
    <format dxfId="11456">
      <pivotArea dataOnly="0" labelOnly="1" fieldPosition="0">
        <references count="2">
          <reference field="0" count="1" selected="0">
            <x v="16"/>
          </reference>
          <reference field="2" count="1" defaultSubtotal="1">
            <x v="36"/>
          </reference>
        </references>
      </pivotArea>
    </format>
    <format dxfId="11455">
      <pivotArea dataOnly="0" labelOnly="1" fieldPosition="0">
        <references count="2">
          <reference field="0" count="1" selected="0">
            <x v="17"/>
          </reference>
          <reference field="2" count="1" defaultSubtotal="1">
            <x v="5"/>
          </reference>
        </references>
      </pivotArea>
    </format>
    <format dxfId="11454">
      <pivotArea dataOnly="0" labelOnly="1" fieldPosition="0">
        <references count="2">
          <reference field="0" count="1" selected="0">
            <x v="18"/>
          </reference>
          <reference field="2" count="1" defaultSubtotal="1">
            <x v="33"/>
          </reference>
        </references>
      </pivotArea>
    </format>
    <format dxfId="11453">
      <pivotArea dataOnly="0" labelOnly="1" fieldPosition="0">
        <references count="2">
          <reference field="0" count="1" selected="0">
            <x v="19"/>
          </reference>
          <reference field="2" count="1" defaultSubtotal="1">
            <x v="0"/>
          </reference>
        </references>
      </pivotArea>
    </format>
    <format dxfId="11452">
      <pivotArea dataOnly="0" labelOnly="1" fieldPosition="0">
        <references count="2">
          <reference field="0" count="1" selected="0">
            <x v="19"/>
          </reference>
          <reference field="2" count="1" defaultSubtotal="1">
            <x v="69"/>
          </reference>
        </references>
      </pivotArea>
    </format>
    <format dxfId="11451">
      <pivotArea dataOnly="0" labelOnly="1" fieldPosition="0">
        <references count="2">
          <reference field="0" count="1" selected="0">
            <x v="20"/>
          </reference>
          <reference field="2" count="1" defaultSubtotal="1">
            <x v="46"/>
          </reference>
        </references>
      </pivotArea>
    </format>
    <format dxfId="11450">
      <pivotArea dataOnly="0" labelOnly="1" fieldPosition="0">
        <references count="2">
          <reference field="0" count="1" selected="0">
            <x v="21"/>
          </reference>
          <reference field="2" count="1" defaultSubtotal="1">
            <x v="31"/>
          </reference>
        </references>
      </pivotArea>
    </format>
    <format dxfId="11449">
      <pivotArea dataOnly="0" labelOnly="1" fieldPosition="0">
        <references count="2">
          <reference field="0" count="1" selected="0">
            <x v="22"/>
          </reference>
          <reference field="2" count="1" defaultSubtotal="1">
            <x v="34"/>
          </reference>
        </references>
      </pivotArea>
    </format>
    <format dxfId="11448">
      <pivotArea dataOnly="0" labelOnly="1" fieldPosition="0">
        <references count="2">
          <reference field="0" count="1" selected="0">
            <x v="23"/>
          </reference>
          <reference field="2" count="1" defaultSubtotal="1">
            <x v="52"/>
          </reference>
        </references>
      </pivotArea>
    </format>
    <format dxfId="11447">
      <pivotArea dataOnly="0" labelOnly="1" fieldPosition="0">
        <references count="2">
          <reference field="0" count="1" selected="0">
            <x v="24"/>
          </reference>
          <reference field="2" count="1" defaultSubtotal="1">
            <x v="40"/>
          </reference>
        </references>
      </pivotArea>
    </format>
    <format dxfId="11446">
      <pivotArea dataOnly="0" labelOnly="1" fieldPosition="0">
        <references count="2">
          <reference field="0" count="1" selected="0">
            <x v="25"/>
          </reference>
          <reference field="2" count="1" defaultSubtotal="1">
            <x v="50"/>
          </reference>
        </references>
      </pivotArea>
    </format>
    <format dxfId="11445">
      <pivotArea dataOnly="0" labelOnly="1" fieldPosition="0">
        <references count="2">
          <reference field="0" count="1" selected="0">
            <x v="26"/>
          </reference>
          <reference field="2" count="1" defaultSubtotal="1">
            <x v="49"/>
          </reference>
        </references>
      </pivotArea>
    </format>
    <format dxfId="11444">
      <pivotArea dataOnly="0" labelOnly="1" fieldPosition="0">
        <references count="2">
          <reference field="0" count="1" selected="0">
            <x v="27"/>
          </reference>
          <reference field="2" count="1" defaultSubtotal="1">
            <x v="39"/>
          </reference>
        </references>
      </pivotArea>
    </format>
    <format dxfId="11443">
      <pivotArea dataOnly="0" labelOnly="1" fieldPosition="0">
        <references count="2">
          <reference field="0" count="1" selected="0">
            <x v="28"/>
          </reference>
          <reference field="2" count="1" defaultSubtotal="1">
            <x v="58"/>
          </reference>
        </references>
      </pivotArea>
    </format>
    <format dxfId="11442">
      <pivotArea dataOnly="0" labelOnly="1" fieldPosition="0">
        <references count="2">
          <reference field="0" count="1" selected="0">
            <x v="29"/>
          </reference>
          <reference field="2" count="1" defaultSubtotal="1">
            <x v="66"/>
          </reference>
        </references>
      </pivotArea>
    </format>
    <format dxfId="11441">
      <pivotArea dataOnly="0" labelOnly="1" fieldPosition="0">
        <references count="2">
          <reference field="0" count="1" selected="0">
            <x v="30"/>
          </reference>
          <reference field="2" count="1" defaultSubtotal="1">
            <x v="65"/>
          </reference>
        </references>
      </pivotArea>
    </format>
    <format dxfId="11440">
      <pivotArea dataOnly="0" labelOnly="1" fieldPosition="0">
        <references count="2">
          <reference field="0" count="1" selected="0">
            <x v="31"/>
          </reference>
          <reference field="2" count="1" defaultSubtotal="1">
            <x v="35"/>
          </reference>
        </references>
      </pivotArea>
    </format>
    <format dxfId="11439">
      <pivotArea dataOnly="0" labelOnly="1" fieldPosition="0">
        <references count="2">
          <reference field="0" count="1" selected="0">
            <x v="32"/>
          </reference>
          <reference field="2" count="1" defaultSubtotal="1">
            <x v="10"/>
          </reference>
        </references>
      </pivotArea>
    </format>
    <format dxfId="11438">
      <pivotArea dataOnly="0" labelOnly="1" fieldPosition="0">
        <references count="2">
          <reference field="0" count="1" selected="0">
            <x v="33"/>
          </reference>
          <reference field="2" count="1" defaultSubtotal="1">
            <x v="38"/>
          </reference>
        </references>
      </pivotArea>
    </format>
    <format dxfId="11437">
      <pivotArea dataOnly="0" labelOnly="1" fieldPosition="0">
        <references count="2">
          <reference field="0" count="1" selected="0">
            <x v="34"/>
          </reference>
          <reference field="2" count="1" defaultSubtotal="1">
            <x v="18"/>
          </reference>
        </references>
      </pivotArea>
    </format>
    <format dxfId="11436">
      <pivotArea dataOnly="0" labelOnly="1" fieldPosition="0">
        <references count="2">
          <reference field="0" count="1" selected="0">
            <x v="35"/>
          </reference>
          <reference field="2" count="1" defaultSubtotal="1">
            <x v="57"/>
          </reference>
        </references>
      </pivotArea>
    </format>
    <format dxfId="11435">
      <pivotArea dataOnly="0" labelOnly="1" fieldPosition="0">
        <references count="2">
          <reference field="0" count="1" selected="0">
            <x v="36"/>
          </reference>
          <reference field="2" count="1" defaultSubtotal="1">
            <x v="55"/>
          </reference>
        </references>
      </pivotArea>
    </format>
    <format dxfId="11434">
      <pivotArea dataOnly="0" labelOnly="1" fieldPosition="0">
        <references count="2">
          <reference field="0" count="1" selected="0">
            <x v="37"/>
          </reference>
          <reference field="2" count="1" defaultSubtotal="1">
            <x v="61"/>
          </reference>
        </references>
      </pivotArea>
    </format>
    <format dxfId="11433">
      <pivotArea dataOnly="0" labelOnly="1" fieldPosition="0">
        <references count="2">
          <reference field="0" count="1" selected="0">
            <x v="38"/>
          </reference>
          <reference field="2" count="1" defaultSubtotal="1">
            <x v="19"/>
          </reference>
        </references>
      </pivotArea>
    </format>
    <format dxfId="11432">
      <pivotArea dataOnly="0" labelOnly="1" fieldPosition="0">
        <references count="2">
          <reference field="0" count="1" selected="0">
            <x v="39"/>
          </reference>
          <reference field="2" count="1" defaultSubtotal="1">
            <x v="3"/>
          </reference>
        </references>
      </pivotArea>
    </format>
    <format dxfId="11431">
      <pivotArea dataOnly="0" labelOnly="1" fieldPosition="0">
        <references count="2">
          <reference field="0" count="1" selected="0">
            <x v="40"/>
          </reference>
          <reference field="2" count="1" defaultSubtotal="1">
            <x v="62"/>
          </reference>
        </references>
      </pivotArea>
    </format>
    <format dxfId="11430">
      <pivotArea dataOnly="0" labelOnly="1" fieldPosition="0">
        <references count="2">
          <reference field="0" count="1" selected="0">
            <x v="41"/>
          </reference>
          <reference field="2" count="1" defaultSubtotal="1">
            <x v="51"/>
          </reference>
        </references>
      </pivotArea>
    </format>
    <format dxfId="11429">
      <pivotArea dataOnly="0" labelOnly="1" fieldPosition="0">
        <references count="2">
          <reference field="0" count="1" selected="0">
            <x v="42"/>
          </reference>
          <reference field="2" count="1" defaultSubtotal="1">
            <x v="28"/>
          </reference>
        </references>
      </pivotArea>
    </format>
    <format dxfId="11428">
      <pivotArea dataOnly="0" labelOnly="1" fieldPosition="0">
        <references count="2">
          <reference field="0" count="1" selected="0">
            <x v="43"/>
          </reference>
          <reference field="2" count="1" defaultSubtotal="1">
            <x v="53"/>
          </reference>
        </references>
      </pivotArea>
    </format>
    <format dxfId="11427">
      <pivotArea dataOnly="0" labelOnly="1" fieldPosition="0">
        <references count="2">
          <reference field="0" count="1" selected="0">
            <x v="44"/>
          </reference>
          <reference field="2" count="1" defaultSubtotal="1">
            <x v="7"/>
          </reference>
        </references>
      </pivotArea>
    </format>
    <format dxfId="11426">
      <pivotArea dataOnly="0" labelOnly="1" fieldPosition="0">
        <references count="2">
          <reference field="0" count="1" selected="0">
            <x v="45"/>
          </reference>
          <reference field="2" count="1" defaultSubtotal="1">
            <x v="29"/>
          </reference>
        </references>
      </pivotArea>
    </format>
    <format dxfId="11425">
      <pivotArea dataOnly="0" labelOnly="1" fieldPosition="0">
        <references count="2">
          <reference field="0" count="1" selected="0">
            <x v="46"/>
          </reference>
          <reference field="2" count="1" defaultSubtotal="1">
            <x v="25"/>
          </reference>
        </references>
      </pivotArea>
    </format>
    <format dxfId="11424">
      <pivotArea dataOnly="0" labelOnly="1" fieldPosition="0">
        <references count="2">
          <reference field="0" count="1" selected="0">
            <x v="47"/>
          </reference>
          <reference field="2" count="1" defaultSubtotal="1">
            <x v="24"/>
          </reference>
        </references>
      </pivotArea>
    </format>
    <format dxfId="11423">
      <pivotArea dataOnly="0" labelOnly="1" fieldPosition="0">
        <references count="2">
          <reference field="0" count="1" selected="0">
            <x v="48"/>
          </reference>
          <reference field="2" count="1" defaultSubtotal="1">
            <x v="12"/>
          </reference>
        </references>
      </pivotArea>
    </format>
    <format dxfId="11422">
      <pivotArea dataOnly="0" labelOnly="1" fieldPosition="0">
        <references count="2">
          <reference field="0" count="1" selected="0">
            <x v="49"/>
          </reference>
          <reference field="2" count="1" defaultSubtotal="1">
            <x v="37"/>
          </reference>
        </references>
      </pivotArea>
    </format>
    <format dxfId="11421">
      <pivotArea dataOnly="0" labelOnly="1" fieldPosition="0">
        <references count="2">
          <reference field="0" count="1" selected="0">
            <x v="50"/>
          </reference>
          <reference field="2" count="1" defaultSubtotal="1">
            <x v="32"/>
          </reference>
        </references>
      </pivotArea>
    </format>
    <format dxfId="11420">
      <pivotArea dataOnly="0" labelOnly="1" fieldPosition="0">
        <references count="2">
          <reference field="0" count="1" selected="0">
            <x v="51"/>
          </reference>
          <reference field="2" count="1" defaultSubtotal="1">
            <x v="6"/>
          </reference>
        </references>
      </pivotArea>
    </format>
    <format dxfId="11419">
      <pivotArea dataOnly="0" labelOnly="1" fieldPosition="0">
        <references count="2">
          <reference field="0" count="1" selected="0">
            <x v="52"/>
          </reference>
          <reference field="2" count="1" defaultSubtotal="1">
            <x v="44"/>
          </reference>
        </references>
      </pivotArea>
    </format>
    <format dxfId="11418">
      <pivotArea dataOnly="0" labelOnly="1" fieldPosition="0">
        <references count="2">
          <reference field="0" count="1" selected="0">
            <x v="53"/>
          </reference>
          <reference field="2" count="1" defaultSubtotal="1">
            <x v="23"/>
          </reference>
        </references>
      </pivotArea>
    </format>
    <format dxfId="11417">
      <pivotArea dataOnly="0" labelOnly="1" fieldPosition="0">
        <references count="2">
          <reference field="0" count="1" selected="0">
            <x v="54"/>
          </reference>
          <reference field="2" count="1" defaultSubtotal="1">
            <x v="14"/>
          </reference>
        </references>
      </pivotArea>
    </format>
    <format dxfId="11416">
      <pivotArea dataOnly="0" labelOnly="1" fieldPosition="0">
        <references count="2">
          <reference field="0" count="1" selected="0">
            <x v="55"/>
          </reference>
          <reference field="2" count="1" defaultSubtotal="1">
            <x v="63"/>
          </reference>
        </references>
      </pivotArea>
    </format>
    <format dxfId="11415">
      <pivotArea dataOnly="0" labelOnly="1" fieldPosition="0">
        <references count="2">
          <reference field="0" count="1" selected="0">
            <x v="56"/>
          </reference>
          <reference field="2" count="1" defaultSubtotal="1">
            <x v="64"/>
          </reference>
        </references>
      </pivotArea>
    </format>
    <format dxfId="11414">
      <pivotArea dataOnly="0" labelOnly="1" fieldPosition="0">
        <references count="2">
          <reference field="0" count="1" selected="0">
            <x v="57"/>
          </reference>
          <reference field="2" count="1" defaultSubtotal="1">
            <x v="48"/>
          </reference>
        </references>
      </pivotArea>
    </format>
    <format dxfId="11413">
      <pivotArea dataOnly="0" labelOnly="1" fieldPosition="0">
        <references count="2">
          <reference field="0" count="1" selected="0">
            <x v="58"/>
          </reference>
          <reference field="2" count="1" defaultSubtotal="1">
            <x v="15"/>
          </reference>
        </references>
      </pivotArea>
    </format>
    <format dxfId="11412">
      <pivotArea dataOnly="0" labelOnly="1" fieldPosition="0">
        <references count="2">
          <reference field="0" count="1" selected="0">
            <x v="59"/>
          </reference>
          <reference field="2" count="1" defaultSubtotal="1">
            <x v="30"/>
          </reference>
        </references>
      </pivotArea>
    </format>
    <format dxfId="11411">
      <pivotArea dataOnly="0" labelOnly="1" fieldPosition="0">
        <references count="2">
          <reference field="0" count="1" selected="0">
            <x v="60"/>
          </reference>
          <reference field="2" count="1" defaultSubtotal="1">
            <x v="27"/>
          </reference>
        </references>
      </pivotArea>
    </format>
    <format dxfId="11410">
      <pivotArea dataOnly="0" labelOnly="1" fieldPosition="0">
        <references count="2">
          <reference field="0" count="1" selected="0">
            <x v="61"/>
          </reference>
          <reference field="2" count="1" defaultSubtotal="1">
            <x v="1"/>
          </reference>
        </references>
      </pivotArea>
    </format>
    <format dxfId="11409">
      <pivotArea dataOnly="0" labelOnly="1" fieldPosition="0">
        <references count="2">
          <reference field="0" count="1" selected="0">
            <x v="62"/>
          </reference>
          <reference field="2" count="1" defaultSubtotal="1">
            <x v="59"/>
          </reference>
        </references>
      </pivotArea>
    </format>
    <format dxfId="11408">
      <pivotArea dataOnly="0" labelOnly="1" fieldPosition="0">
        <references count="2">
          <reference field="0" count="1" selected="0">
            <x v="63"/>
          </reference>
          <reference field="2" count="1" defaultSubtotal="1">
            <x v="21"/>
          </reference>
        </references>
      </pivotArea>
    </format>
    <format dxfId="11407">
      <pivotArea dataOnly="0" labelOnly="1" fieldPosition="0">
        <references count="2">
          <reference field="0" count="1" selected="0">
            <x v="65"/>
          </reference>
          <reference field="2" count="1" defaultSubtotal="1">
            <x v="11"/>
          </reference>
        </references>
      </pivotArea>
    </format>
    <format dxfId="11406">
      <pivotArea dataOnly="0" labelOnly="1" fieldPosition="0">
        <references count="2">
          <reference field="0" count="1" selected="0">
            <x v="67"/>
          </reference>
          <reference field="2" count="1" defaultSubtotal="1">
            <x v="56"/>
          </reference>
        </references>
      </pivotArea>
    </format>
    <format dxfId="11405">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1404">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1403">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1402">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1401">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1400">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1399">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1398">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1397">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1396">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1395">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1394">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1393">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1392">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1391">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1390">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1389">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1388">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1387">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1386">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138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138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138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138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138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138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137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137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137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137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137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137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137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1372">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1371">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1370">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1369">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1368">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1367">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1366">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1365">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1364">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1363">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1362">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1361">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1360">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1359">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1358">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1357">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1356">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1355">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1354">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1353">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1352">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1351">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1350">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1349">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1348">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1347">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1346">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1345">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1344">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1343">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1342">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1341">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1340">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1339">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1338">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1337">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1336">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1335">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1334">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1333">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1332">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1331">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1330">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1329">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1328">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1327">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1326">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1325">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1324">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1323">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1322">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1321">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1320">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1319">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1318">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1317">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1316">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1315">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1314">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1313">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1312">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1311">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1310">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1309">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1308">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1307">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1306">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1305">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1304">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1303">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1302">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1301">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1300">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1299">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1298">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1297">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1296">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1295">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1294">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1293">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1292">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1291">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1290">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1289">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1288">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1287">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1286">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1285">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1284">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1283">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1282">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1281">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1280">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1279">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1278">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1277">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1276">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1275">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1274">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1273">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1272">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1271">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1270">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1269">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1268">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1267">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1266">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1265">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1264">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1263">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1262">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1261">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1260">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1259">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1258">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1257">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1256">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1255">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1254">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1253">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1252">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1251">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1250">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1249">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1248">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1247">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1246">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1245">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1244">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1243">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1242">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1241">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1240">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1239">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1238">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1237">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1236">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1235">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1234">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1233">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1232">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1231">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1230">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1229">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1228">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1227">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1226">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1225">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1224">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1223">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1222">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1221">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1220">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1219">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1218">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1217">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1216">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1215">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1214">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1213">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1212">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1211">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1210">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1209">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1208">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1207">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1206">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1205">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1204">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1203">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1202">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1201">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1200">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1199">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1198">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1197">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1196">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1195">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1194">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1193">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1192">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1191">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1190">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1189">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1188">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1187">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1186">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1185">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1184">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1183">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1182">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1181">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1180">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1179">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1178">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1177">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1176">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1175">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1174">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1173">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1172">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1171">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1170">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1169">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1168">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1167">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1166">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1165">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1164">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1163">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1162">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1161">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1160">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1159">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1158">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1157">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1156">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1155">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1154">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1153">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1152">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1151">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1150">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1149">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1148">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1147">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1146">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1145">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1144">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1143">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1142">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1141">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1140">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1139">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1138">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1137">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1136">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1135">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1134">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1133">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1132">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1131">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1130">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1129">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1128">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1127">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1126">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1125">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1124">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1123">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1122">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1121">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1120">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1119">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1118">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1117">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1116">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1115">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1114">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1113">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1112">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1111">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1110">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1109">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1108">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1107">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1106">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1105">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1104">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1103">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1102">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1101">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1100">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1099">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1098">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1097">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1096">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1095">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1094">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1093">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1092">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1091">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1090">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1089">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1088">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1087">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1086">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1085">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1084">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1083">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1082">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1081">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1080">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1079">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1078">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1077">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1076">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1075">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1074">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1073">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1072">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1071">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1070">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1069">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1068">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1067">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1066">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1065">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1064">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1063">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1062">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1061">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1060">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1059">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1058">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1057">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1056">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1055">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1054">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1053">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1052">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1051">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1050">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1049">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1048">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1047">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1046">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1045">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1044">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1043">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1042">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1041">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1040">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1039">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1038">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1037">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1036">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1035">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1034">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1033">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1032">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1031">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1030">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1029">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1028">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1027">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1026">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1025">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1024">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1023">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1022">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1021">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1020">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1019">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1018">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1017">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1016">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1015">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1014">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1013">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1012">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1011">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1010">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1009">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1008">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1007">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1006">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1005">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1004">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1003">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1002">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1001">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1000">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0999">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0998">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0997">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0996">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0995">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099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099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099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099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099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098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098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098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098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0985">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0984">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0983">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0982">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0981">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098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097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097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097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097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097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097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097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097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097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097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096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096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096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096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0965">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0964">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0963">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0962">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0961">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0960">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0959">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0958">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0957">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0956">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0955">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0954">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0953">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0952">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0951">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0950">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0949">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0948">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0947">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0946">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0945">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0944">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0943">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0942">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0941">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0940">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0939">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0938">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0937">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0936">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0935">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0934">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0933">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0932">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0931">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0930">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0929">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0928">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0927">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0926">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0925">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0924">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0923">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0922">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0921">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0920">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0919">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0918">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0917">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0916">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0915">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0914">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0913">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0912">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0911">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0910">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0909">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0908">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0907">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0906">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0905">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0904">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0903">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0902">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0901">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0900">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0899">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0898">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0897">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0896">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0895">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0894">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0893">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0892">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0891">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0890">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0889">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0888">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0887">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0886">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0885">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0884">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0883">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0882">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0881">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0880">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0879">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0878">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0877">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0876">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0875">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0874">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0873">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0872">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0871">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0870">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0869">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0868">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0867">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0866">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0865">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0864">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0863">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0862">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0861">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0860">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0859">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0858">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0857">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0856">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0855">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0854">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0853">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0852">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0851">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0850">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0849">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0848">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0847">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0846">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0845">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0844">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0843">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0842">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0841">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0840">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0839">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0838">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0837">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0836">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0835">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0834">
      <pivotArea field="4" type="button" dataOnly="0" labelOnly="1" outline="0" axis="axisRow" fieldPosition="4"/>
    </format>
    <format dxfId="10833">
      <pivotArea dataOnly="0" labelOnly="1" grandRow="1" outline="0" fieldPosition="0"/>
    </format>
    <format dxfId="10832">
      <pivotArea dataOnly="0" labelOnly="1" fieldPosition="0">
        <references count="2">
          <reference field="0" count="1" selected="0">
            <x v="0"/>
          </reference>
          <reference field="2" count="1" defaultSubtotal="1">
            <x v="9"/>
          </reference>
        </references>
      </pivotArea>
    </format>
    <format dxfId="10831">
      <pivotArea dataOnly="0" labelOnly="1" fieldPosition="0">
        <references count="2">
          <reference field="0" count="1" selected="0">
            <x v="1"/>
          </reference>
          <reference field="2" count="1" defaultSubtotal="1">
            <x v="67"/>
          </reference>
        </references>
      </pivotArea>
    </format>
    <format dxfId="10830">
      <pivotArea dataOnly="0" labelOnly="1" fieldPosition="0">
        <references count="2">
          <reference field="0" count="1" selected="0">
            <x v="2"/>
          </reference>
          <reference field="2" count="1" defaultSubtotal="1">
            <x v="8"/>
          </reference>
        </references>
      </pivotArea>
    </format>
    <format dxfId="10829">
      <pivotArea dataOnly="0" labelOnly="1" fieldPosition="0">
        <references count="2">
          <reference field="0" count="1" selected="0">
            <x v="3"/>
          </reference>
          <reference field="2" count="1" defaultSubtotal="1">
            <x v="20"/>
          </reference>
        </references>
      </pivotArea>
    </format>
    <format dxfId="10828">
      <pivotArea dataOnly="0" labelOnly="1" fieldPosition="0">
        <references count="2">
          <reference field="0" count="1" selected="0">
            <x v="4"/>
          </reference>
          <reference field="2" count="1" defaultSubtotal="1">
            <x v="47"/>
          </reference>
        </references>
      </pivotArea>
    </format>
    <format dxfId="10827">
      <pivotArea dataOnly="0" labelOnly="1" fieldPosition="0">
        <references count="2">
          <reference field="0" count="1" selected="0">
            <x v="5"/>
          </reference>
          <reference field="2" count="1" defaultSubtotal="1">
            <x v="2"/>
          </reference>
        </references>
      </pivotArea>
    </format>
    <format dxfId="10826">
      <pivotArea dataOnly="0" labelOnly="1" fieldPosition="0">
        <references count="2">
          <reference field="0" count="1" selected="0">
            <x v="6"/>
          </reference>
          <reference field="2" count="1" defaultSubtotal="1">
            <x v="43"/>
          </reference>
        </references>
      </pivotArea>
    </format>
    <format dxfId="10825">
      <pivotArea dataOnly="0" labelOnly="1" fieldPosition="0">
        <references count="2">
          <reference field="0" count="1" selected="0">
            <x v="7"/>
          </reference>
          <reference field="2" count="1" defaultSubtotal="1">
            <x v="17"/>
          </reference>
        </references>
      </pivotArea>
    </format>
    <format dxfId="10824">
      <pivotArea dataOnly="0" labelOnly="1" fieldPosition="0">
        <references count="2">
          <reference field="0" count="1" selected="0">
            <x v="8"/>
          </reference>
          <reference field="2" count="1" defaultSubtotal="1">
            <x v="26"/>
          </reference>
        </references>
      </pivotArea>
    </format>
    <format dxfId="10823">
      <pivotArea dataOnly="0" labelOnly="1" fieldPosition="0">
        <references count="2">
          <reference field="0" count="1" selected="0">
            <x v="8"/>
          </reference>
          <reference field="2" count="1" defaultSubtotal="1">
            <x v="68"/>
          </reference>
        </references>
      </pivotArea>
    </format>
    <format dxfId="10822">
      <pivotArea dataOnly="0" labelOnly="1" fieldPosition="0">
        <references count="2">
          <reference field="0" count="1" selected="0">
            <x v="9"/>
          </reference>
          <reference field="2" count="1" defaultSubtotal="1">
            <x v="13"/>
          </reference>
        </references>
      </pivotArea>
    </format>
    <format dxfId="10821">
      <pivotArea dataOnly="0" labelOnly="1" fieldPosition="0">
        <references count="2">
          <reference field="0" count="1" selected="0">
            <x v="10"/>
          </reference>
          <reference field="2" count="1" defaultSubtotal="1">
            <x v="41"/>
          </reference>
        </references>
      </pivotArea>
    </format>
    <format dxfId="10820">
      <pivotArea dataOnly="0" labelOnly="1" fieldPosition="0">
        <references count="2">
          <reference field="0" count="1" selected="0">
            <x v="11"/>
          </reference>
          <reference field="2" count="1" defaultSubtotal="1">
            <x v="54"/>
          </reference>
        </references>
      </pivotArea>
    </format>
    <format dxfId="10819">
      <pivotArea dataOnly="0" labelOnly="1" fieldPosition="0">
        <references count="2">
          <reference field="0" count="1" selected="0">
            <x v="12"/>
          </reference>
          <reference field="2" count="1" defaultSubtotal="1">
            <x v="22"/>
          </reference>
        </references>
      </pivotArea>
    </format>
    <format dxfId="10818">
      <pivotArea dataOnly="0" labelOnly="1" fieldPosition="0">
        <references count="2">
          <reference field="0" count="1" selected="0">
            <x v="13"/>
          </reference>
          <reference field="2" count="1" defaultSubtotal="1">
            <x v="16"/>
          </reference>
        </references>
      </pivotArea>
    </format>
    <format dxfId="10817">
      <pivotArea dataOnly="0" labelOnly="1" fieldPosition="0">
        <references count="2">
          <reference field="0" count="1" selected="0">
            <x v="14"/>
          </reference>
          <reference field="2" count="1" defaultSubtotal="1">
            <x v="4"/>
          </reference>
        </references>
      </pivotArea>
    </format>
    <format dxfId="10816">
      <pivotArea dataOnly="0" labelOnly="1" fieldPosition="0">
        <references count="2">
          <reference field="0" count="1" selected="0">
            <x v="15"/>
          </reference>
          <reference field="2" count="1" defaultSubtotal="1">
            <x v="42"/>
          </reference>
        </references>
      </pivotArea>
    </format>
    <format dxfId="10815">
      <pivotArea dataOnly="0" labelOnly="1" fieldPosition="0">
        <references count="2">
          <reference field="0" count="1" selected="0">
            <x v="16"/>
          </reference>
          <reference field="2" count="1" defaultSubtotal="1">
            <x v="36"/>
          </reference>
        </references>
      </pivotArea>
    </format>
    <format dxfId="10814">
      <pivotArea dataOnly="0" labelOnly="1" fieldPosition="0">
        <references count="2">
          <reference field="0" count="1" selected="0">
            <x v="17"/>
          </reference>
          <reference field="2" count="1" defaultSubtotal="1">
            <x v="5"/>
          </reference>
        </references>
      </pivotArea>
    </format>
    <format dxfId="10813">
      <pivotArea dataOnly="0" labelOnly="1" fieldPosition="0">
        <references count="2">
          <reference field="0" count="1" selected="0">
            <x v="18"/>
          </reference>
          <reference field="2" count="1" defaultSubtotal="1">
            <x v="33"/>
          </reference>
        </references>
      </pivotArea>
    </format>
    <format dxfId="10812">
      <pivotArea dataOnly="0" labelOnly="1" fieldPosition="0">
        <references count="2">
          <reference field="0" count="1" selected="0">
            <x v="19"/>
          </reference>
          <reference field="2" count="1" defaultSubtotal="1">
            <x v="0"/>
          </reference>
        </references>
      </pivotArea>
    </format>
    <format dxfId="10811">
      <pivotArea dataOnly="0" labelOnly="1" fieldPosition="0">
        <references count="2">
          <reference field="0" count="1" selected="0">
            <x v="19"/>
          </reference>
          <reference field="2" count="1" defaultSubtotal="1">
            <x v="69"/>
          </reference>
        </references>
      </pivotArea>
    </format>
    <format dxfId="10810">
      <pivotArea dataOnly="0" labelOnly="1" fieldPosition="0">
        <references count="2">
          <reference field="0" count="1" selected="0">
            <x v="20"/>
          </reference>
          <reference field="2" count="1" defaultSubtotal="1">
            <x v="46"/>
          </reference>
        </references>
      </pivotArea>
    </format>
    <format dxfId="10809">
      <pivotArea dataOnly="0" labelOnly="1" fieldPosition="0">
        <references count="2">
          <reference field="0" count="1" selected="0">
            <x v="21"/>
          </reference>
          <reference field="2" count="1" defaultSubtotal="1">
            <x v="31"/>
          </reference>
        </references>
      </pivotArea>
    </format>
    <format dxfId="10808">
      <pivotArea dataOnly="0" labelOnly="1" fieldPosition="0">
        <references count="2">
          <reference field="0" count="1" selected="0">
            <x v="22"/>
          </reference>
          <reference field="2" count="1" defaultSubtotal="1">
            <x v="34"/>
          </reference>
        </references>
      </pivotArea>
    </format>
    <format dxfId="10807">
      <pivotArea dataOnly="0" labelOnly="1" fieldPosition="0">
        <references count="2">
          <reference field="0" count="1" selected="0">
            <x v="23"/>
          </reference>
          <reference field="2" count="1" defaultSubtotal="1">
            <x v="52"/>
          </reference>
        </references>
      </pivotArea>
    </format>
    <format dxfId="10806">
      <pivotArea dataOnly="0" labelOnly="1" fieldPosition="0">
        <references count="2">
          <reference field="0" count="1" selected="0">
            <x v="24"/>
          </reference>
          <reference field="2" count="1" defaultSubtotal="1">
            <x v="40"/>
          </reference>
        </references>
      </pivotArea>
    </format>
    <format dxfId="10805">
      <pivotArea dataOnly="0" labelOnly="1" fieldPosition="0">
        <references count="2">
          <reference field="0" count="1" selected="0">
            <x v="25"/>
          </reference>
          <reference field="2" count="1" defaultSubtotal="1">
            <x v="50"/>
          </reference>
        </references>
      </pivotArea>
    </format>
    <format dxfId="10804">
      <pivotArea dataOnly="0" labelOnly="1" fieldPosition="0">
        <references count="2">
          <reference field="0" count="1" selected="0">
            <x v="26"/>
          </reference>
          <reference field="2" count="1" defaultSubtotal="1">
            <x v="49"/>
          </reference>
        </references>
      </pivotArea>
    </format>
    <format dxfId="10803">
      <pivotArea dataOnly="0" labelOnly="1" fieldPosition="0">
        <references count="2">
          <reference field="0" count="1" selected="0">
            <x v="27"/>
          </reference>
          <reference field="2" count="1" defaultSubtotal="1">
            <x v="39"/>
          </reference>
        </references>
      </pivotArea>
    </format>
    <format dxfId="10802">
      <pivotArea dataOnly="0" labelOnly="1" fieldPosition="0">
        <references count="2">
          <reference field="0" count="1" selected="0">
            <x v="28"/>
          </reference>
          <reference field="2" count="1" defaultSubtotal="1">
            <x v="58"/>
          </reference>
        </references>
      </pivotArea>
    </format>
    <format dxfId="10801">
      <pivotArea dataOnly="0" labelOnly="1" fieldPosition="0">
        <references count="2">
          <reference field="0" count="1" selected="0">
            <x v="29"/>
          </reference>
          <reference field="2" count="1" defaultSubtotal="1">
            <x v="66"/>
          </reference>
        </references>
      </pivotArea>
    </format>
    <format dxfId="10800">
      <pivotArea dataOnly="0" labelOnly="1" fieldPosition="0">
        <references count="2">
          <reference field="0" count="1" selected="0">
            <x v="30"/>
          </reference>
          <reference field="2" count="1" defaultSubtotal="1">
            <x v="65"/>
          </reference>
        </references>
      </pivotArea>
    </format>
    <format dxfId="10799">
      <pivotArea dataOnly="0" labelOnly="1" fieldPosition="0">
        <references count="2">
          <reference field="0" count="1" selected="0">
            <x v="31"/>
          </reference>
          <reference field="2" count="1" defaultSubtotal="1">
            <x v="35"/>
          </reference>
        </references>
      </pivotArea>
    </format>
    <format dxfId="10798">
      <pivotArea dataOnly="0" labelOnly="1" fieldPosition="0">
        <references count="2">
          <reference field="0" count="1" selected="0">
            <x v="32"/>
          </reference>
          <reference field="2" count="1" defaultSubtotal="1">
            <x v="10"/>
          </reference>
        </references>
      </pivotArea>
    </format>
    <format dxfId="10797">
      <pivotArea dataOnly="0" labelOnly="1" fieldPosition="0">
        <references count="2">
          <reference field="0" count="1" selected="0">
            <x v="33"/>
          </reference>
          <reference field="2" count="1" defaultSubtotal="1">
            <x v="38"/>
          </reference>
        </references>
      </pivotArea>
    </format>
    <format dxfId="10796">
      <pivotArea dataOnly="0" labelOnly="1" fieldPosition="0">
        <references count="2">
          <reference field="0" count="1" selected="0">
            <x v="34"/>
          </reference>
          <reference field="2" count="1" defaultSubtotal="1">
            <x v="18"/>
          </reference>
        </references>
      </pivotArea>
    </format>
    <format dxfId="10795">
      <pivotArea dataOnly="0" labelOnly="1" fieldPosition="0">
        <references count="2">
          <reference field="0" count="1" selected="0">
            <x v="35"/>
          </reference>
          <reference field="2" count="1" defaultSubtotal="1">
            <x v="57"/>
          </reference>
        </references>
      </pivotArea>
    </format>
    <format dxfId="10794">
      <pivotArea dataOnly="0" labelOnly="1" fieldPosition="0">
        <references count="2">
          <reference field="0" count="1" selected="0">
            <x v="36"/>
          </reference>
          <reference field="2" count="1" defaultSubtotal="1">
            <x v="55"/>
          </reference>
        </references>
      </pivotArea>
    </format>
    <format dxfId="10793">
      <pivotArea dataOnly="0" labelOnly="1" fieldPosition="0">
        <references count="2">
          <reference field="0" count="1" selected="0">
            <x v="37"/>
          </reference>
          <reference field="2" count="1" defaultSubtotal="1">
            <x v="61"/>
          </reference>
        </references>
      </pivotArea>
    </format>
    <format dxfId="10792">
      <pivotArea dataOnly="0" labelOnly="1" fieldPosition="0">
        <references count="2">
          <reference field="0" count="1" selected="0">
            <x v="38"/>
          </reference>
          <reference field="2" count="1" defaultSubtotal="1">
            <x v="19"/>
          </reference>
        </references>
      </pivotArea>
    </format>
    <format dxfId="10791">
      <pivotArea dataOnly="0" labelOnly="1" fieldPosition="0">
        <references count="2">
          <reference field="0" count="1" selected="0">
            <x v="39"/>
          </reference>
          <reference field="2" count="1" defaultSubtotal="1">
            <x v="3"/>
          </reference>
        </references>
      </pivotArea>
    </format>
    <format dxfId="10790">
      <pivotArea dataOnly="0" labelOnly="1" fieldPosition="0">
        <references count="2">
          <reference field="0" count="1" selected="0">
            <x v="40"/>
          </reference>
          <reference field="2" count="1" defaultSubtotal="1">
            <x v="62"/>
          </reference>
        </references>
      </pivotArea>
    </format>
    <format dxfId="10789">
      <pivotArea dataOnly="0" labelOnly="1" fieldPosition="0">
        <references count="2">
          <reference field="0" count="1" selected="0">
            <x v="41"/>
          </reference>
          <reference field="2" count="1" defaultSubtotal="1">
            <x v="51"/>
          </reference>
        </references>
      </pivotArea>
    </format>
    <format dxfId="10788">
      <pivotArea dataOnly="0" labelOnly="1" fieldPosition="0">
        <references count="2">
          <reference field="0" count="1" selected="0">
            <x v="42"/>
          </reference>
          <reference field="2" count="1" defaultSubtotal="1">
            <x v="28"/>
          </reference>
        </references>
      </pivotArea>
    </format>
    <format dxfId="10787">
      <pivotArea dataOnly="0" labelOnly="1" fieldPosition="0">
        <references count="2">
          <reference field="0" count="1" selected="0">
            <x v="43"/>
          </reference>
          <reference field="2" count="1" defaultSubtotal="1">
            <x v="53"/>
          </reference>
        </references>
      </pivotArea>
    </format>
    <format dxfId="10786">
      <pivotArea dataOnly="0" labelOnly="1" fieldPosition="0">
        <references count="2">
          <reference field="0" count="1" selected="0">
            <x v="44"/>
          </reference>
          <reference field="2" count="1" defaultSubtotal="1">
            <x v="7"/>
          </reference>
        </references>
      </pivotArea>
    </format>
    <format dxfId="10785">
      <pivotArea dataOnly="0" labelOnly="1" fieldPosition="0">
        <references count="2">
          <reference field="0" count="1" selected="0">
            <x v="45"/>
          </reference>
          <reference field="2" count="1" defaultSubtotal="1">
            <x v="29"/>
          </reference>
        </references>
      </pivotArea>
    </format>
    <format dxfId="10784">
      <pivotArea dataOnly="0" labelOnly="1" fieldPosition="0">
        <references count="2">
          <reference field="0" count="1" selected="0">
            <x v="46"/>
          </reference>
          <reference field="2" count="1" defaultSubtotal="1">
            <x v="25"/>
          </reference>
        </references>
      </pivotArea>
    </format>
    <format dxfId="10783">
      <pivotArea dataOnly="0" labelOnly="1" fieldPosition="0">
        <references count="2">
          <reference field="0" count="1" selected="0">
            <x v="47"/>
          </reference>
          <reference field="2" count="1" defaultSubtotal="1">
            <x v="24"/>
          </reference>
        </references>
      </pivotArea>
    </format>
    <format dxfId="10782">
      <pivotArea dataOnly="0" labelOnly="1" fieldPosition="0">
        <references count="2">
          <reference field="0" count="1" selected="0">
            <x v="48"/>
          </reference>
          <reference field="2" count="1" defaultSubtotal="1">
            <x v="12"/>
          </reference>
        </references>
      </pivotArea>
    </format>
    <format dxfId="10781">
      <pivotArea dataOnly="0" labelOnly="1" fieldPosition="0">
        <references count="2">
          <reference field="0" count="1" selected="0">
            <x v="49"/>
          </reference>
          <reference field="2" count="1" defaultSubtotal="1">
            <x v="37"/>
          </reference>
        </references>
      </pivotArea>
    </format>
    <format dxfId="10780">
      <pivotArea dataOnly="0" labelOnly="1" fieldPosition="0">
        <references count="2">
          <reference field="0" count="1" selected="0">
            <x v="50"/>
          </reference>
          <reference field="2" count="1" defaultSubtotal="1">
            <x v="32"/>
          </reference>
        </references>
      </pivotArea>
    </format>
    <format dxfId="10779">
      <pivotArea dataOnly="0" labelOnly="1" fieldPosition="0">
        <references count="2">
          <reference field="0" count="1" selected="0">
            <x v="51"/>
          </reference>
          <reference field="2" count="1" defaultSubtotal="1">
            <x v="6"/>
          </reference>
        </references>
      </pivotArea>
    </format>
    <format dxfId="10778">
      <pivotArea dataOnly="0" labelOnly="1" fieldPosition="0">
        <references count="2">
          <reference field="0" count="1" selected="0">
            <x v="52"/>
          </reference>
          <reference field="2" count="1" defaultSubtotal="1">
            <x v="44"/>
          </reference>
        </references>
      </pivotArea>
    </format>
    <format dxfId="10777">
      <pivotArea dataOnly="0" labelOnly="1" fieldPosition="0">
        <references count="2">
          <reference field="0" count="1" selected="0">
            <x v="53"/>
          </reference>
          <reference field="2" count="1" defaultSubtotal="1">
            <x v="23"/>
          </reference>
        </references>
      </pivotArea>
    </format>
    <format dxfId="10776">
      <pivotArea dataOnly="0" labelOnly="1" fieldPosition="0">
        <references count="2">
          <reference field="0" count="1" selected="0">
            <x v="54"/>
          </reference>
          <reference field="2" count="1" defaultSubtotal="1">
            <x v="14"/>
          </reference>
        </references>
      </pivotArea>
    </format>
    <format dxfId="10775">
      <pivotArea dataOnly="0" labelOnly="1" fieldPosition="0">
        <references count="2">
          <reference field="0" count="1" selected="0">
            <x v="55"/>
          </reference>
          <reference field="2" count="1" defaultSubtotal="1">
            <x v="63"/>
          </reference>
        </references>
      </pivotArea>
    </format>
    <format dxfId="10774">
      <pivotArea dataOnly="0" labelOnly="1" fieldPosition="0">
        <references count="2">
          <reference field="0" count="1" selected="0">
            <x v="56"/>
          </reference>
          <reference field="2" count="1" defaultSubtotal="1">
            <x v="64"/>
          </reference>
        </references>
      </pivotArea>
    </format>
    <format dxfId="10773">
      <pivotArea dataOnly="0" labelOnly="1" fieldPosition="0">
        <references count="2">
          <reference field="0" count="1" selected="0">
            <x v="57"/>
          </reference>
          <reference field="2" count="1" defaultSubtotal="1">
            <x v="48"/>
          </reference>
        </references>
      </pivotArea>
    </format>
    <format dxfId="10772">
      <pivotArea dataOnly="0" labelOnly="1" fieldPosition="0">
        <references count="2">
          <reference field="0" count="1" selected="0">
            <x v="58"/>
          </reference>
          <reference field="2" count="1" defaultSubtotal="1">
            <x v="15"/>
          </reference>
        </references>
      </pivotArea>
    </format>
    <format dxfId="10771">
      <pivotArea dataOnly="0" labelOnly="1" fieldPosition="0">
        <references count="2">
          <reference field="0" count="1" selected="0">
            <x v="59"/>
          </reference>
          <reference field="2" count="1" defaultSubtotal="1">
            <x v="30"/>
          </reference>
        </references>
      </pivotArea>
    </format>
    <format dxfId="10770">
      <pivotArea dataOnly="0" labelOnly="1" fieldPosition="0">
        <references count="2">
          <reference field="0" count="1" selected="0">
            <x v="60"/>
          </reference>
          <reference field="2" count="1" defaultSubtotal="1">
            <x v="27"/>
          </reference>
        </references>
      </pivotArea>
    </format>
    <format dxfId="10769">
      <pivotArea dataOnly="0" labelOnly="1" fieldPosition="0">
        <references count="2">
          <reference field="0" count="1" selected="0">
            <x v="61"/>
          </reference>
          <reference field="2" count="1" defaultSubtotal="1">
            <x v="1"/>
          </reference>
        </references>
      </pivotArea>
    </format>
    <format dxfId="10768">
      <pivotArea dataOnly="0" labelOnly="1" fieldPosition="0">
        <references count="2">
          <reference field="0" count="1" selected="0">
            <x v="62"/>
          </reference>
          <reference field="2" count="1" defaultSubtotal="1">
            <x v="59"/>
          </reference>
        </references>
      </pivotArea>
    </format>
    <format dxfId="10767">
      <pivotArea dataOnly="0" labelOnly="1" fieldPosition="0">
        <references count="2">
          <reference field="0" count="1" selected="0">
            <x v="63"/>
          </reference>
          <reference field="2" count="1" defaultSubtotal="1">
            <x v="21"/>
          </reference>
        </references>
      </pivotArea>
    </format>
    <format dxfId="10766">
      <pivotArea dataOnly="0" labelOnly="1" fieldPosition="0">
        <references count="2">
          <reference field="0" count="1" selected="0">
            <x v="65"/>
          </reference>
          <reference field="2" count="1" defaultSubtotal="1">
            <x v="11"/>
          </reference>
        </references>
      </pivotArea>
    </format>
    <format dxfId="10765">
      <pivotArea dataOnly="0" labelOnly="1" fieldPosition="0">
        <references count="2">
          <reference field="0" count="1" selected="0">
            <x v="67"/>
          </reference>
          <reference field="2" count="1" defaultSubtotal="1">
            <x v="56"/>
          </reference>
        </references>
      </pivotArea>
    </format>
    <format dxfId="10764">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10763">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10762">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10761">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10760">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10759">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10758">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10757">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10756">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10755">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10754">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10753">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10752">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10751">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10750">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10749">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10748">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10747">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10746">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10745">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10744">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10743">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10742">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10741">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10740">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10739">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10738">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10737">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10736">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10735">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10734">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10733">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10732">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10731">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10730">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10729">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10728">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10727">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10726">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10725">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10724">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10723">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10722">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10721">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10720">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10719">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10718">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10717">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10716">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10715">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10714">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10713">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10712">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10711">
      <pivotArea dataOnly="0" labelOnly="1" fieldPosition="0">
        <references count="5">
          <reference field="0" count="1" selected="0">
            <x v="8"/>
          </reference>
          <reference field="1" count="1" selected="0">
            <x v="496"/>
          </reference>
          <reference field="2" count="1" selected="0">
            <x v="68"/>
          </reference>
          <reference field="3" count="1" selected="0">
            <x v="0"/>
          </reference>
          <reference field="4" count="1">
            <x v="347"/>
          </reference>
        </references>
      </pivotArea>
    </format>
    <format dxfId="10710">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10709">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10708">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10707">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10706">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10705">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10704">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10703">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10702">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10701">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10700">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10699">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10698">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10697">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10696">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10695">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10694">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10693">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10692">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10691">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10690">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10689">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10688">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10687">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10686">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10685">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10684">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10683">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10682">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10681">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10680">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10679">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10678">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10677">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10676">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10675">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10674">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10673">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10672">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10671">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10670">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10669">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10668">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10667">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10666">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10665">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10664">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10663">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10662">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10661">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10660">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10659">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10658">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10657">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10656">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10655">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10654">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10653">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10652">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10651">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10650">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10649">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10648">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10647">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10646">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10645">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10644">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10643">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10642">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10641">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10640">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1063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1063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1063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1063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1063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1063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1063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1063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1063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1063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1062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1062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1062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1062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1062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1062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1062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1062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1062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10620">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10619">
      <pivotArea dataOnly="0" labelOnly="1" fieldPosition="0">
        <references count="5">
          <reference field="0" count="1" selected="0">
            <x v="19"/>
          </reference>
          <reference field="1" count="1" selected="0">
            <x v="147"/>
          </reference>
          <reference field="2" count="1" selected="0">
            <x v="69"/>
          </reference>
          <reference field="3" count="1" selected="0">
            <x v="3"/>
          </reference>
          <reference field="4" count="1">
            <x v="351"/>
          </reference>
        </references>
      </pivotArea>
    </format>
    <format dxfId="1061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1061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1061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1061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1061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1061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1061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1061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1061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1060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1060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1060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1060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1060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1060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1060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1060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1060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1060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1059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10598">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10597">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10596">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0595">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0594">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0593">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0592">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0591">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0590">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0589">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0588">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10587">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0586">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0585">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0584">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0583">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0582">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0581">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0580">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0579">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0578">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0577">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0576">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0575">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0574">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0573">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0572">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0571">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0570">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0569">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0568">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0567">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0566">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0565">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0564">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0563">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0562">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0561">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0560">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0559">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0558">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0557">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0556">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0555">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0554">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0553">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0552">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10551">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0550">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0549">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0548">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0547">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10546">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0545">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0544">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0543">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0542">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0541">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0540">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0539">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0538">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0537">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0536">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0535">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0534">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0533">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0532">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0531">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0530">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0529">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0528">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0527">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0526">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0525">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0524">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0523">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0522">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0521">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0520">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0519">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0518">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0517">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0516">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10515">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0514">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0513">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0512">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0511">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0510">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0509">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0508">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0507">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0506">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0505">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0504">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0503">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0502">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0501">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0500">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0499">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0498">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0497">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0496">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10495">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049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049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049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049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0490">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0489">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0488">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0487">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0486">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0485">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0484">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0483">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0482">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0481">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0480">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0479">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0478">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0477">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0476">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0475">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0474">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0473">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10472">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0471">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0470">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0469">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0468">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0467">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0466">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0465">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0464">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0463">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0462">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0461">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0460">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0459">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0458">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0457">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0456">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0455">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0454">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0453">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0452">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0451">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0450">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0449">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0448">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0447">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0446">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044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044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044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044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044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044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043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043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043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043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043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043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043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043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043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043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042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042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042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042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0425">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042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042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042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042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042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041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041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041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041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041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041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041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041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041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041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040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040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0407">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0406">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0405">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0404">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0403">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0402">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0401">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0400">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0399">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0398">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0397">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0396">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0395">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0394">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0393">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0392">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0391">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0390">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0389">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0388">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0387">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0386">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0385">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0384">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0383">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0382">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0381">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0380">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0379">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0378">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0377">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0376">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0375">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0374">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0373">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0372">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0371">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0370">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0369">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0368">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0367">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0366">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0365">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0364">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0363">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0362">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0361">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0360">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0359">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0358">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0357">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0356">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0355">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0354">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0353">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10352">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10351">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10350">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10349">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10348">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10347">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10346">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10345">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10344">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10343">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10342">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10341">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10340">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1033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1033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1033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1033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1033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1033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1033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1033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1033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1033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1032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1032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1032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1032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1032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10324">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10323">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10322">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10321">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10320">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10319">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10318">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10317">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10316">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10315">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10314">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10313">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10312">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10311">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10310">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10309">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10308">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10307">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10306">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10305">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10304">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10303">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10302">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10301">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10300">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10299">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10298">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10297">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10296">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10295">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10294">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10293">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10292">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10291">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10290">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10289">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10288">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10287">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10286">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10285">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10284">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10283">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10282">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10281">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10280">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10279">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10278">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10277">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10276">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10275">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10274">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10273">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1027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1027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1027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10269">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10268">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10267">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10266">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10265">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10264">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10263">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10262">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1026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10260">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1025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1025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1025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1025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10255">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10254">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10253">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10252">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10251">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10250">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10249">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10248">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10247">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10246">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1024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1024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1024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1024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10241">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10240">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10239">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10238">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10237">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10236">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10235">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10234">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10233">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10232">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10231">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10230">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0229">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10228">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0227">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0226">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10225">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0224">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0223">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0222">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10221">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0220">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0219">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0218">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0217">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0216">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0215">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0214">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0213">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0212">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0211">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0210">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0209">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0208">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0207">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0206">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0205">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0204">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0203">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0202">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0201">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0200">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0199">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0198">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0197">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0196">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0195">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10194">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10193">
      <pivotArea dataOnly="0" labelOnly="1" fieldPosition="0">
        <references count="1">
          <reference field="0" count="1">
            <x v="0"/>
          </reference>
        </references>
      </pivotArea>
    </format>
    <format dxfId="10192">
      <pivotArea dataOnly="0" labelOnly="1" fieldPosition="0">
        <references count="2">
          <reference field="0" count="1" selected="0">
            <x v="0"/>
          </reference>
          <reference field="2" count="1" defaultSubtotal="1">
            <x v="9"/>
          </reference>
        </references>
      </pivotArea>
    </format>
    <format dxfId="10191">
      <pivotArea collapsedLevelsAreSubtotals="1" fieldPosition="0">
        <references count="2">
          <reference field="0" count="1" selected="0">
            <x v="0"/>
          </reference>
          <reference field="2" count="1" defaultSubtotal="1">
            <x v="9"/>
          </reference>
        </references>
      </pivotArea>
    </format>
    <format dxfId="10190">
      <pivotArea dataOnly="0" labelOnly="1" fieldPosition="0">
        <references count="2">
          <reference field="0" count="1" selected="0">
            <x v="0"/>
          </reference>
          <reference field="2" count="1">
            <x v="9"/>
          </reference>
        </references>
      </pivotArea>
    </format>
    <format dxfId="10189">
      <pivotArea dataOnly="0" labelOnly="1" fieldPosition="0">
        <references count="1">
          <reference field="0" count="1">
            <x v="1"/>
          </reference>
        </references>
      </pivotArea>
    </format>
    <format dxfId="10188">
      <pivotArea dataOnly="0" labelOnly="1" fieldPosition="0">
        <references count="1">
          <reference field="0" count="1">
            <x v="2"/>
          </reference>
        </references>
      </pivotArea>
    </format>
    <format dxfId="10187">
      <pivotArea dataOnly="0" labelOnly="1" fieldPosition="0">
        <references count="1">
          <reference field="0" count="1">
            <x v="3"/>
          </reference>
        </references>
      </pivotArea>
    </format>
    <format dxfId="10186">
      <pivotArea dataOnly="0" labelOnly="1" fieldPosition="0">
        <references count="2">
          <reference field="0" count="1" selected="0">
            <x v="1"/>
          </reference>
          <reference field="2" count="1" defaultSubtotal="1">
            <x v="67"/>
          </reference>
        </references>
      </pivotArea>
    </format>
    <format dxfId="10185">
      <pivotArea collapsedLevelsAreSubtotals="1" fieldPosition="0">
        <references count="2">
          <reference field="0" count="1" selected="0">
            <x v="1"/>
          </reference>
          <reference field="2" count="1" defaultSubtotal="1">
            <x v="67"/>
          </reference>
        </references>
      </pivotArea>
    </format>
    <format dxfId="10184">
      <pivotArea dataOnly="0" labelOnly="1" fieldPosition="0">
        <references count="2">
          <reference field="0" count="1" selected="0">
            <x v="1"/>
          </reference>
          <reference field="2" count="1">
            <x v="67"/>
          </reference>
        </references>
      </pivotArea>
    </format>
    <format dxfId="10183">
      <pivotArea dataOnly="0" labelOnly="1" fieldPosition="0">
        <references count="2">
          <reference field="0" count="1" selected="0">
            <x v="2"/>
          </reference>
          <reference field="2" count="1">
            <x v="8"/>
          </reference>
        </references>
      </pivotArea>
    </format>
    <format dxfId="10182">
      <pivotArea dataOnly="0" labelOnly="1" fieldPosition="0">
        <references count="2">
          <reference field="0" count="1" selected="0">
            <x v="2"/>
          </reference>
          <reference field="2" count="1" defaultSubtotal="1">
            <x v="8"/>
          </reference>
        </references>
      </pivotArea>
    </format>
    <format dxfId="10181">
      <pivotArea collapsedLevelsAreSubtotals="1" fieldPosition="0">
        <references count="2">
          <reference field="0" count="1" selected="0">
            <x v="2"/>
          </reference>
          <reference field="2" count="1" defaultSubtotal="1">
            <x v="8"/>
          </reference>
        </references>
      </pivotArea>
    </format>
    <format dxfId="10180">
      <pivotArea dataOnly="0" labelOnly="1" fieldPosition="0">
        <references count="2">
          <reference field="0" count="1" selected="0">
            <x v="3"/>
          </reference>
          <reference field="2" count="1" defaultSubtotal="1">
            <x v="20"/>
          </reference>
        </references>
      </pivotArea>
    </format>
    <format dxfId="10179">
      <pivotArea collapsedLevelsAreSubtotals="1" fieldPosition="0">
        <references count="2">
          <reference field="0" count="1" selected="0">
            <x v="3"/>
          </reference>
          <reference field="2" count="1" defaultSubtotal="1">
            <x v="20"/>
          </reference>
        </references>
      </pivotArea>
    </format>
    <format dxfId="10178">
      <pivotArea dataOnly="0" labelOnly="1" fieldPosition="0">
        <references count="2">
          <reference field="0" count="1" selected="0">
            <x v="3"/>
          </reference>
          <reference field="2" count="1">
            <x v="20"/>
          </reference>
        </references>
      </pivotArea>
    </format>
    <format dxfId="10177">
      <pivotArea dataOnly="0" labelOnly="1" fieldPosition="0">
        <references count="1">
          <reference field="0" count="1">
            <x v="4"/>
          </reference>
        </references>
      </pivotArea>
    </format>
    <format dxfId="10176">
      <pivotArea dataOnly="0" labelOnly="1" fieldPosition="0">
        <references count="1">
          <reference field="0" count="1">
            <x v="5"/>
          </reference>
        </references>
      </pivotArea>
    </format>
    <format dxfId="10175">
      <pivotArea dataOnly="0" labelOnly="1" fieldPosition="0">
        <references count="2">
          <reference field="0" count="1" selected="0">
            <x v="4"/>
          </reference>
          <reference field="2" count="1" defaultSubtotal="1">
            <x v="47"/>
          </reference>
        </references>
      </pivotArea>
    </format>
    <format dxfId="10174">
      <pivotArea collapsedLevelsAreSubtotals="1" fieldPosition="0">
        <references count="2">
          <reference field="0" count="1" selected="0">
            <x v="4"/>
          </reference>
          <reference field="2" count="1" defaultSubtotal="1">
            <x v="47"/>
          </reference>
        </references>
      </pivotArea>
    </format>
    <format dxfId="10173">
      <pivotArea dataOnly="0" labelOnly="1" fieldPosition="0">
        <references count="2">
          <reference field="0" count="1" selected="0">
            <x v="4"/>
          </reference>
          <reference field="2" count="1">
            <x v="47"/>
          </reference>
        </references>
      </pivotArea>
    </format>
    <format dxfId="10172">
      <pivotArea dataOnly="0" labelOnly="1" fieldPosition="0">
        <references count="2">
          <reference field="0" count="1" selected="0">
            <x v="5"/>
          </reference>
          <reference field="2" count="1" defaultSubtotal="1">
            <x v="2"/>
          </reference>
        </references>
      </pivotArea>
    </format>
    <format dxfId="10171">
      <pivotArea collapsedLevelsAreSubtotals="1" fieldPosition="0">
        <references count="2">
          <reference field="0" count="1" selected="0">
            <x v="5"/>
          </reference>
          <reference field="2" count="1" defaultSubtotal="1">
            <x v="2"/>
          </reference>
        </references>
      </pivotArea>
    </format>
    <format dxfId="10170">
      <pivotArea dataOnly="0" labelOnly="1" fieldPosition="0">
        <references count="2">
          <reference field="0" count="1" selected="0">
            <x v="5"/>
          </reference>
          <reference field="2" count="1">
            <x v="2"/>
          </reference>
        </references>
      </pivotArea>
    </format>
    <format dxfId="10169">
      <pivotArea dataOnly="0" labelOnly="1" fieldPosition="0">
        <references count="1">
          <reference field="0" count="1">
            <x v="6"/>
          </reference>
        </references>
      </pivotArea>
    </format>
    <format dxfId="10168">
      <pivotArea dataOnly="0" labelOnly="1" fieldPosition="0">
        <references count="1">
          <reference field="0" count="1">
            <x v="7"/>
          </reference>
        </references>
      </pivotArea>
    </format>
    <format dxfId="10167">
      <pivotArea dataOnly="0" labelOnly="1" fieldPosition="0">
        <references count="1">
          <reference field="0" count="1">
            <x v="8"/>
          </reference>
        </references>
      </pivotArea>
    </format>
    <format dxfId="10166">
      <pivotArea dataOnly="0" labelOnly="1" fieldPosition="0">
        <references count="2">
          <reference field="0" count="1" selected="0">
            <x v="6"/>
          </reference>
          <reference field="2" count="1" defaultSubtotal="1">
            <x v="43"/>
          </reference>
        </references>
      </pivotArea>
    </format>
    <format dxfId="10165">
      <pivotArea collapsedLevelsAreSubtotals="1" fieldPosition="0">
        <references count="2">
          <reference field="0" count="1" selected="0">
            <x v="6"/>
          </reference>
          <reference field="2" count="1" defaultSubtotal="1">
            <x v="43"/>
          </reference>
        </references>
      </pivotArea>
    </format>
    <format dxfId="10164">
      <pivotArea dataOnly="0" labelOnly="1" fieldPosition="0">
        <references count="2">
          <reference field="0" count="1" selected="0">
            <x v="7"/>
          </reference>
          <reference field="2" count="1" defaultSubtotal="1">
            <x v="17"/>
          </reference>
        </references>
      </pivotArea>
    </format>
    <format dxfId="10163">
      <pivotArea collapsedLevelsAreSubtotals="1" fieldPosition="0">
        <references count="2">
          <reference field="0" count="1" selected="0">
            <x v="7"/>
          </reference>
          <reference field="2" count="1" defaultSubtotal="1">
            <x v="17"/>
          </reference>
        </references>
      </pivotArea>
    </format>
    <format dxfId="10162">
      <pivotArea dataOnly="0" labelOnly="1" fieldPosition="0">
        <references count="2">
          <reference field="0" count="1" selected="0">
            <x v="6"/>
          </reference>
          <reference field="2" count="1">
            <x v="43"/>
          </reference>
        </references>
      </pivotArea>
    </format>
    <format dxfId="10161">
      <pivotArea dataOnly="0" labelOnly="1" fieldPosition="0">
        <references count="2">
          <reference field="0" count="1" selected="0">
            <x v="7"/>
          </reference>
          <reference field="2" count="1">
            <x v="17"/>
          </reference>
        </references>
      </pivotArea>
    </format>
    <format dxfId="10160">
      <pivotArea dataOnly="0" labelOnly="1" fieldPosition="0">
        <references count="1">
          <reference field="0" count="1">
            <x v="9"/>
          </reference>
        </references>
      </pivotArea>
    </format>
    <format dxfId="10159">
      <pivotArea dataOnly="0" labelOnly="1" fieldPosition="0">
        <references count="1">
          <reference field="0" count="1">
            <x v="10"/>
          </reference>
        </references>
      </pivotArea>
    </format>
    <format dxfId="10158">
      <pivotArea dataOnly="0" labelOnly="1" fieldPosition="0">
        <references count="1">
          <reference field="0" count="1">
            <x v="11"/>
          </reference>
        </references>
      </pivotArea>
    </format>
    <format dxfId="10157">
      <pivotArea dataOnly="0" labelOnly="1" fieldPosition="0">
        <references count="1">
          <reference field="0" count="1">
            <x v="12"/>
          </reference>
        </references>
      </pivotArea>
    </format>
    <format dxfId="10156">
      <pivotArea type="all" dataOnly="0" outline="0" fieldPosition="0"/>
    </format>
    <format dxfId="10155">
      <pivotArea outline="0" collapsedLevelsAreSubtotals="1" fieldPosition="0"/>
    </format>
    <format dxfId="10154">
      <pivotArea field="0" type="button" dataOnly="0" labelOnly="1" outline="0" axis="axisRow" fieldPosition="0"/>
    </format>
    <format dxfId="10153">
      <pivotArea field="2" type="button" dataOnly="0" labelOnly="1" outline="0" axis="axisRow" fieldPosition="1"/>
    </format>
    <format dxfId="10152">
      <pivotArea field="1" type="button" dataOnly="0" labelOnly="1" outline="0" axis="axisRow" fieldPosition="2"/>
    </format>
    <format dxfId="10151">
      <pivotArea field="3" type="button" dataOnly="0" labelOnly="1" outline="0" axis="axisRow" fieldPosition="3"/>
    </format>
    <format dxfId="10150">
      <pivotArea field="4" type="button" dataOnly="0" labelOnly="1" outline="0" axis="axisRow" fieldPosition="4"/>
    </format>
    <format dxfId="10149">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0148">
      <pivotArea dataOnly="0" labelOnly="1" fieldPosition="0">
        <references count="1">
          <reference field="0" count="16">
            <x v="50"/>
            <x v="51"/>
            <x v="52"/>
            <x v="53"/>
            <x v="54"/>
            <x v="55"/>
            <x v="56"/>
            <x v="57"/>
            <x v="58"/>
            <x v="59"/>
            <x v="60"/>
            <x v="61"/>
            <x v="62"/>
            <x v="63"/>
            <x v="65"/>
            <x v="67"/>
          </reference>
        </references>
      </pivotArea>
    </format>
    <format dxfId="10147">
      <pivotArea dataOnly="0" labelOnly="1" grandRow="1" outline="0" fieldPosition="0"/>
    </format>
    <format dxfId="10146">
      <pivotArea dataOnly="0" labelOnly="1" fieldPosition="0">
        <references count="2">
          <reference field="0" count="1" selected="0">
            <x v="0"/>
          </reference>
          <reference field="2" count="1">
            <x v="9"/>
          </reference>
        </references>
      </pivotArea>
    </format>
    <format dxfId="10145">
      <pivotArea dataOnly="0" labelOnly="1" fieldPosition="0">
        <references count="2">
          <reference field="0" count="1" selected="0">
            <x v="0"/>
          </reference>
          <reference field="2" count="1" defaultSubtotal="1">
            <x v="9"/>
          </reference>
        </references>
      </pivotArea>
    </format>
    <format dxfId="10144">
      <pivotArea dataOnly="0" labelOnly="1" fieldPosition="0">
        <references count="2">
          <reference field="0" count="1" selected="0">
            <x v="1"/>
          </reference>
          <reference field="2" count="1">
            <x v="67"/>
          </reference>
        </references>
      </pivotArea>
    </format>
    <format dxfId="10143">
      <pivotArea dataOnly="0" labelOnly="1" fieldPosition="0">
        <references count="2">
          <reference field="0" count="1" selected="0">
            <x v="1"/>
          </reference>
          <reference field="2" count="1" defaultSubtotal="1">
            <x v="67"/>
          </reference>
        </references>
      </pivotArea>
    </format>
    <format dxfId="10142">
      <pivotArea dataOnly="0" labelOnly="1" fieldPosition="0">
        <references count="2">
          <reference field="0" count="1" selected="0">
            <x v="2"/>
          </reference>
          <reference field="2" count="1">
            <x v="8"/>
          </reference>
        </references>
      </pivotArea>
    </format>
    <format dxfId="10141">
      <pivotArea dataOnly="0" labelOnly="1" fieldPosition="0">
        <references count="2">
          <reference field="0" count="1" selected="0">
            <x v="2"/>
          </reference>
          <reference field="2" count="1" defaultSubtotal="1">
            <x v="8"/>
          </reference>
        </references>
      </pivotArea>
    </format>
    <format dxfId="10140">
      <pivotArea dataOnly="0" labelOnly="1" fieldPosition="0">
        <references count="2">
          <reference field="0" count="1" selected="0">
            <x v="3"/>
          </reference>
          <reference field="2" count="1">
            <x v="20"/>
          </reference>
        </references>
      </pivotArea>
    </format>
    <format dxfId="10139">
      <pivotArea dataOnly="0" labelOnly="1" fieldPosition="0">
        <references count="2">
          <reference field="0" count="1" selected="0">
            <x v="3"/>
          </reference>
          <reference field="2" count="1" defaultSubtotal="1">
            <x v="20"/>
          </reference>
        </references>
      </pivotArea>
    </format>
    <format dxfId="10138">
      <pivotArea dataOnly="0" labelOnly="1" fieldPosition="0">
        <references count="2">
          <reference field="0" count="1" selected="0">
            <x v="4"/>
          </reference>
          <reference field="2" count="1">
            <x v="47"/>
          </reference>
        </references>
      </pivotArea>
    </format>
    <format dxfId="10137">
      <pivotArea dataOnly="0" labelOnly="1" fieldPosition="0">
        <references count="2">
          <reference field="0" count="1" selected="0">
            <x v="4"/>
          </reference>
          <reference field="2" count="1" defaultSubtotal="1">
            <x v="47"/>
          </reference>
        </references>
      </pivotArea>
    </format>
    <format dxfId="10136">
      <pivotArea dataOnly="0" labelOnly="1" fieldPosition="0">
        <references count="2">
          <reference field="0" count="1" selected="0">
            <x v="5"/>
          </reference>
          <reference field="2" count="1">
            <x v="2"/>
          </reference>
        </references>
      </pivotArea>
    </format>
    <format dxfId="10135">
      <pivotArea dataOnly="0" labelOnly="1" fieldPosition="0">
        <references count="2">
          <reference field="0" count="1" selected="0">
            <x v="5"/>
          </reference>
          <reference field="2" count="1" defaultSubtotal="1">
            <x v="2"/>
          </reference>
        </references>
      </pivotArea>
    </format>
    <format dxfId="10134">
      <pivotArea dataOnly="0" labelOnly="1" fieldPosition="0">
        <references count="2">
          <reference field="0" count="1" selected="0">
            <x v="6"/>
          </reference>
          <reference field="2" count="1">
            <x v="43"/>
          </reference>
        </references>
      </pivotArea>
    </format>
    <format dxfId="10133">
      <pivotArea dataOnly="0" labelOnly="1" fieldPosition="0">
        <references count="2">
          <reference field="0" count="1" selected="0">
            <x v="6"/>
          </reference>
          <reference field="2" count="1" defaultSubtotal="1">
            <x v="43"/>
          </reference>
        </references>
      </pivotArea>
    </format>
    <format dxfId="10132">
      <pivotArea dataOnly="0" labelOnly="1" fieldPosition="0">
        <references count="2">
          <reference field="0" count="1" selected="0">
            <x v="7"/>
          </reference>
          <reference field="2" count="1">
            <x v="17"/>
          </reference>
        </references>
      </pivotArea>
    </format>
    <format dxfId="10131">
      <pivotArea dataOnly="0" labelOnly="1" fieldPosition="0">
        <references count="2">
          <reference field="0" count="1" selected="0">
            <x v="7"/>
          </reference>
          <reference field="2" count="1" defaultSubtotal="1">
            <x v="17"/>
          </reference>
        </references>
      </pivotArea>
    </format>
    <format dxfId="10130">
      <pivotArea dataOnly="0" labelOnly="1" fieldPosition="0">
        <references count="2">
          <reference field="0" count="1" selected="0">
            <x v="8"/>
          </reference>
          <reference field="2" count="1">
            <x v="26"/>
          </reference>
        </references>
      </pivotArea>
    </format>
    <format dxfId="10129">
      <pivotArea dataOnly="0" labelOnly="1" fieldPosition="0">
        <references count="2">
          <reference field="0" count="1" selected="0">
            <x v="8"/>
          </reference>
          <reference field="2" count="1" defaultSubtotal="1">
            <x v="26"/>
          </reference>
        </references>
      </pivotArea>
    </format>
    <format dxfId="10128">
      <pivotArea dataOnly="0" labelOnly="1" fieldPosition="0">
        <references count="2">
          <reference field="0" count="1" selected="0">
            <x v="9"/>
          </reference>
          <reference field="2" count="1">
            <x v="13"/>
          </reference>
        </references>
      </pivotArea>
    </format>
    <format dxfId="10127">
      <pivotArea dataOnly="0" labelOnly="1" fieldPosition="0">
        <references count="2">
          <reference field="0" count="1" selected="0">
            <x v="9"/>
          </reference>
          <reference field="2" count="1" defaultSubtotal="1">
            <x v="13"/>
          </reference>
        </references>
      </pivotArea>
    </format>
    <format dxfId="10126">
      <pivotArea dataOnly="0" labelOnly="1" fieldPosition="0">
        <references count="2">
          <reference field="0" count="1" selected="0">
            <x v="10"/>
          </reference>
          <reference field="2" count="1">
            <x v="41"/>
          </reference>
        </references>
      </pivotArea>
    </format>
    <format dxfId="10125">
      <pivotArea dataOnly="0" labelOnly="1" fieldPosition="0">
        <references count="2">
          <reference field="0" count="1" selected="0">
            <x v="10"/>
          </reference>
          <reference field="2" count="1" defaultSubtotal="1">
            <x v="41"/>
          </reference>
        </references>
      </pivotArea>
    </format>
    <format dxfId="10124">
      <pivotArea dataOnly="0" labelOnly="1" fieldPosition="0">
        <references count="2">
          <reference field="0" count="1" selected="0">
            <x v="11"/>
          </reference>
          <reference field="2" count="1">
            <x v="54"/>
          </reference>
        </references>
      </pivotArea>
    </format>
    <format dxfId="10123">
      <pivotArea dataOnly="0" labelOnly="1" fieldPosition="0">
        <references count="2">
          <reference field="0" count="1" selected="0">
            <x v="11"/>
          </reference>
          <reference field="2" count="1" defaultSubtotal="1">
            <x v="54"/>
          </reference>
        </references>
      </pivotArea>
    </format>
    <format dxfId="10122">
      <pivotArea dataOnly="0" labelOnly="1" fieldPosition="0">
        <references count="2">
          <reference field="0" count="1" selected="0">
            <x v="12"/>
          </reference>
          <reference field="2" count="1">
            <x v="22"/>
          </reference>
        </references>
      </pivotArea>
    </format>
    <format dxfId="10121">
      <pivotArea dataOnly="0" labelOnly="1" fieldPosition="0">
        <references count="2">
          <reference field="0" count="1" selected="0">
            <x v="12"/>
          </reference>
          <reference field="2" count="1" defaultSubtotal="1">
            <x v="22"/>
          </reference>
        </references>
      </pivotArea>
    </format>
    <format dxfId="10120">
      <pivotArea dataOnly="0" labelOnly="1" fieldPosition="0">
        <references count="2">
          <reference field="0" count="1" selected="0">
            <x v="13"/>
          </reference>
          <reference field="2" count="1">
            <x v="16"/>
          </reference>
        </references>
      </pivotArea>
    </format>
    <format dxfId="10119">
      <pivotArea dataOnly="0" labelOnly="1" fieldPosition="0">
        <references count="2">
          <reference field="0" count="1" selected="0">
            <x v="13"/>
          </reference>
          <reference field="2" count="1" defaultSubtotal="1">
            <x v="16"/>
          </reference>
        </references>
      </pivotArea>
    </format>
    <format dxfId="10118">
      <pivotArea dataOnly="0" labelOnly="1" fieldPosition="0">
        <references count="2">
          <reference field="0" count="1" selected="0">
            <x v="14"/>
          </reference>
          <reference field="2" count="1">
            <x v="4"/>
          </reference>
        </references>
      </pivotArea>
    </format>
    <format dxfId="10117">
      <pivotArea dataOnly="0" labelOnly="1" fieldPosition="0">
        <references count="2">
          <reference field="0" count="1" selected="0">
            <x v="14"/>
          </reference>
          <reference field="2" count="1" defaultSubtotal="1">
            <x v="4"/>
          </reference>
        </references>
      </pivotArea>
    </format>
    <format dxfId="10116">
      <pivotArea dataOnly="0" labelOnly="1" fieldPosition="0">
        <references count="2">
          <reference field="0" count="1" selected="0">
            <x v="15"/>
          </reference>
          <reference field="2" count="1">
            <x v="42"/>
          </reference>
        </references>
      </pivotArea>
    </format>
    <format dxfId="10115">
      <pivotArea dataOnly="0" labelOnly="1" fieldPosition="0">
        <references count="2">
          <reference field="0" count="1" selected="0">
            <x v="15"/>
          </reference>
          <reference field="2" count="1" defaultSubtotal="1">
            <x v="42"/>
          </reference>
        </references>
      </pivotArea>
    </format>
    <format dxfId="10114">
      <pivotArea dataOnly="0" labelOnly="1" fieldPosition="0">
        <references count="2">
          <reference field="0" count="1" selected="0">
            <x v="16"/>
          </reference>
          <reference field="2" count="1">
            <x v="36"/>
          </reference>
        </references>
      </pivotArea>
    </format>
    <format dxfId="10113">
      <pivotArea dataOnly="0" labelOnly="1" fieldPosition="0">
        <references count="2">
          <reference field="0" count="1" selected="0">
            <x v="16"/>
          </reference>
          <reference field="2" count="1" defaultSubtotal="1">
            <x v="36"/>
          </reference>
        </references>
      </pivotArea>
    </format>
    <format dxfId="10112">
      <pivotArea dataOnly="0" labelOnly="1" fieldPosition="0">
        <references count="2">
          <reference field="0" count="1" selected="0">
            <x v="17"/>
          </reference>
          <reference field="2" count="1">
            <x v="5"/>
          </reference>
        </references>
      </pivotArea>
    </format>
    <format dxfId="10111">
      <pivotArea dataOnly="0" labelOnly="1" fieldPosition="0">
        <references count="2">
          <reference field="0" count="1" selected="0">
            <x v="17"/>
          </reference>
          <reference field="2" count="1" defaultSubtotal="1">
            <x v="5"/>
          </reference>
        </references>
      </pivotArea>
    </format>
    <format dxfId="10110">
      <pivotArea dataOnly="0" labelOnly="1" fieldPosition="0">
        <references count="2">
          <reference field="0" count="1" selected="0">
            <x v="18"/>
          </reference>
          <reference field="2" count="1">
            <x v="33"/>
          </reference>
        </references>
      </pivotArea>
    </format>
    <format dxfId="10109">
      <pivotArea dataOnly="0" labelOnly="1" fieldPosition="0">
        <references count="2">
          <reference field="0" count="1" selected="0">
            <x v="18"/>
          </reference>
          <reference field="2" count="1" defaultSubtotal="1">
            <x v="33"/>
          </reference>
        </references>
      </pivotArea>
    </format>
    <format dxfId="10108">
      <pivotArea dataOnly="0" labelOnly="1" fieldPosition="0">
        <references count="2">
          <reference field="0" count="1" selected="0">
            <x v="19"/>
          </reference>
          <reference field="2" count="1">
            <x v="0"/>
          </reference>
        </references>
      </pivotArea>
    </format>
    <format dxfId="10107">
      <pivotArea dataOnly="0" labelOnly="1" fieldPosition="0">
        <references count="2">
          <reference field="0" count="1" selected="0">
            <x v="19"/>
          </reference>
          <reference field="2" count="1" defaultSubtotal="1">
            <x v="0"/>
          </reference>
        </references>
      </pivotArea>
    </format>
    <format dxfId="10106">
      <pivotArea dataOnly="0" labelOnly="1" fieldPosition="0">
        <references count="2">
          <reference field="0" count="1" selected="0">
            <x v="20"/>
          </reference>
          <reference field="2" count="1">
            <x v="46"/>
          </reference>
        </references>
      </pivotArea>
    </format>
    <format dxfId="10105">
      <pivotArea dataOnly="0" labelOnly="1" fieldPosition="0">
        <references count="2">
          <reference field="0" count="1" selected="0">
            <x v="20"/>
          </reference>
          <reference field="2" count="1" defaultSubtotal="1">
            <x v="46"/>
          </reference>
        </references>
      </pivotArea>
    </format>
    <format dxfId="10104">
      <pivotArea dataOnly="0" labelOnly="1" fieldPosition="0">
        <references count="2">
          <reference field="0" count="1" selected="0">
            <x v="21"/>
          </reference>
          <reference field="2" count="1">
            <x v="31"/>
          </reference>
        </references>
      </pivotArea>
    </format>
    <format dxfId="10103">
      <pivotArea dataOnly="0" labelOnly="1" fieldPosition="0">
        <references count="2">
          <reference field="0" count="1" selected="0">
            <x v="21"/>
          </reference>
          <reference field="2" count="1" defaultSubtotal="1">
            <x v="31"/>
          </reference>
        </references>
      </pivotArea>
    </format>
    <format dxfId="10102">
      <pivotArea dataOnly="0" labelOnly="1" fieldPosition="0">
        <references count="2">
          <reference field="0" count="1" selected="0">
            <x v="22"/>
          </reference>
          <reference field="2" count="1">
            <x v="34"/>
          </reference>
        </references>
      </pivotArea>
    </format>
    <format dxfId="10101">
      <pivotArea dataOnly="0" labelOnly="1" fieldPosition="0">
        <references count="2">
          <reference field="0" count="1" selected="0">
            <x v="22"/>
          </reference>
          <reference field="2" count="1" defaultSubtotal="1">
            <x v="34"/>
          </reference>
        </references>
      </pivotArea>
    </format>
    <format dxfId="10100">
      <pivotArea dataOnly="0" labelOnly="1" fieldPosition="0">
        <references count="2">
          <reference field="0" count="1" selected="0">
            <x v="23"/>
          </reference>
          <reference field="2" count="1">
            <x v="52"/>
          </reference>
        </references>
      </pivotArea>
    </format>
    <format dxfId="10099">
      <pivotArea dataOnly="0" labelOnly="1" fieldPosition="0">
        <references count="2">
          <reference field="0" count="1" selected="0">
            <x v="23"/>
          </reference>
          <reference field="2" count="1" defaultSubtotal="1">
            <x v="52"/>
          </reference>
        </references>
      </pivotArea>
    </format>
    <format dxfId="10098">
      <pivotArea dataOnly="0" labelOnly="1" fieldPosition="0">
        <references count="2">
          <reference field="0" count="1" selected="0">
            <x v="24"/>
          </reference>
          <reference field="2" count="1">
            <x v="40"/>
          </reference>
        </references>
      </pivotArea>
    </format>
    <format dxfId="10097">
      <pivotArea dataOnly="0" labelOnly="1" fieldPosition="0">
        <references count="2">
          <reference field="0" count="1" selected="0">
            <x v="24"/>
          </reference>
          <reference field="2" count="1" defaultSubtotal="1">
            <x v="40"/>
          </reference>
        </references>
      </pivotArea>
    </format>
    <format dxfId="10096">
      <pivotArea dataOnly="0" labelOnly="1" fieldPosition="0">
        <references count="2">
          <reference field="0" count="1" selected="0">
            <x v="25"/>
          </reference>
          <reference field="2" count="1">
            <x v="50"/>
          </reference>
        </references>
      </pivotArea>
    </format>
    <format dxfId="10095">
      <pivotArea dataOnly="0" labelOnly="1" fieldPosition="0">
        <references count="2">
          <reference field="0" count="1" selected="0">
            <x v="25"/>
          </reference>
          <reference field="2" count="1" defaultSubtotal="1">
            <x v="50"/>
          </reference>
        </references>
      </pivotArea>
    </format>
    <format dxfId="10094">
      <pivotArea dataOnly="0" labelOnly="1" fieldPosition="0">
        <references count="2">
          <reference field="0" count="1" selected="0">
            <x v="26"/>
          </reference>
          <reference field="2" count="1">
            <x v="49"/>
          </reference>
        </references>
      </pivotArea>
    </format>
    <format dxfId="10093">
      <pivotArea dataOnly="0" labelOnly="1" fieldPosition="0">
        <references count="2">
          <reference field="0" count="1" selected="0">
            <x v="26"/>
          </reference>
          <reference field="2" count="1" defaultSubtotal="1">
            <x v="49"/>
          </reference>
        </references>
      </pivotArea>
    </format>
    <format dxfId="10092">
      <pivotArea dataOnly="0" labelOnly="1" fieldPosition="0">
        <references count="2">
          <reference field="0" count="1" selected="0">
            <x v="27"/>
          </reference>
          <reference field="2" count="1">
            <x v="39"/>
          </reference>
        </references>
      </pivotArea>
    </format>
    <format dxfId="10091">
      <pivotArea dataOnly="0" labelOnly="1" fieldPosition="0">
        <references count="2">
          <reference field="0" count="1" selected="0">
            <x v="27"/>
          </reference>
          <reference field="2" count="1" defaultSubtotal="1">
            <x v="39"/>
          </reference>
        </references>
      </pivotArea>
    </format>
    <format dxfId="10090">
      <pivotArea dataOnly="0" labelOnly="1" fieldPosition="0">
        <references count="2">
          <reference field="0" count="1" selected="0">
            <x v="28"/>
          </reference>
          <reference field="2" count="1">
            <x v="58"/>
          </reference>
        </references>
      </pivotArea>
    </format>
    <format dxfId="10089">
      <pivotArea dataOnly="0" labelOnly="1" fieldPosition="0">
        <references count="2">
          <reference field="0" count="1" selected="0">
            <x v="28"/>
          </reference>
          <reference field="2" count="1" defaultSubtotal="1">
            <x v="58"/>
          </reference>
        </references>
      </pivotArea>
    </format>
    <format dxfId="10088">
      <pivotArea dataOnly="0" labelOnly="1" fieldPosition="0">
        <references count="2">
          <reference field="0" count="1" selected="0">
            <x v="29"/>
          </reference>
          <reference field="2" count="1">
            <x v="66"/>
          </reference>
        </references>
      </pivotArea>
    </format>
    <format dxfId="10087">
      <pivotArea dataOnly="0" labelOnly="1" fieldPosition="0">
        <references count="2">
          <reference field="0" count="1" selected="0">
            <x v="29"/>
          </reference>
          <reference field="2" count="1" defaultSubtotal="1">
            <x v="66"/>
          </reference>
        </references>
      </pivotArea>
    </format>
    <format dxfId="10086">
      <pivotArea dataOnly="0" labelOnly="1" fieldPosition="0">
        <references count="2">
          <reference field="0" count="1" selected="0">
            <x v="30"/>
          </reference>
          <reference field="2" count="1">
            <x v="65"/>
          </reference>
        </references>
      </pivotArea>
    </format>
    <format dxfId="10085">
      <pivotArea dataOnly="0" labelOnly="1" fieldPosition="0">
        <references count="2">
          <reference field="0" count="1" selected="0">
            <x v="30"/>
          </reference>
          <reference field="2" count="1" defaultSubtotal="1">
            <x v="65"/>
          </reference>
        </references>
      </pivotArea>
    </format>
    <format dxfId="10084">
      <pivotArea dataOnly="0" labelOnly="1" fieldPosition="0">
        <references count="2">
          <reference field="0" count="1" selected="0">
            <x v="31"/>
          </reference>
          <reference field="2" count="1">
            <x v="35"/>
          </reference>
        </references>
      </pivotArea>
    </format>
    <format dxfId="10083">
      <pivotArea dataOnly="0" labelOnly="1" fieldPosition="0">
        <references count="2">
          <reference field="0" count="1" selected="0">
            <x v="31"/>
          </reference>
          <reference field="2" count="1" defaultSubtotal="1">
            <x v="35"/>
          </reference>
        </references>
      </pivotArea>
    </format>
    <format dxfId="10082">
      <pivotArea dataOnly="0" labelOnly="1" fieldPosition="0">
        <references count="2">
          <reference field="0" count="1" selected="0">
            <x v="32"/>
          </reference>
          <reference field="2" count="1">
            <x v="10"/>
          </reference>
        </references>
      </pivotArea>
    </format>
    <format dxfId="10081">
      <pivotArea dataOnly="0" labelOnly="1" fieldPosition="0">
        <references count="2">
          <reference field="0" count="1" selected="0">
            <x v="32"/>
          </reference>
          <reference field="2" count="1" defaultSubtotal="1">
            <x v="10"/>
          </reference>
        </references>
      </pivotArea>
    </format>
    <format dxfId="10080">
      <pivotArea dataOnly="0" labelOnly="1" fieldPosition="0">
        <references count="2">
          <reference field="0" count="1" selected="0">
            <x v="33"/>
          </reference>
          <reference field="2" count="1">
            <x v="38"/>
          </reference>
        </references>
      </pivotArea>
    </format>
    <format dxfId="10079">
      <pivotArea dataOnly="0" labelOnly="1" fieldPosition="0">
        <references count="2">
          <reference field="0" count="1" selected="0">
            <x v="33"/>
          </reference>
          <reference field="2" count="1" defaultSubtotal="1">
            <x v="38"/>
          </reference>
        </references>
      </pivotArea>
    </format>
    <format dxfId="10078">
      <pivotArea dataOnly="0" labelOnly="1" fieldPosition="0">
        <references count="2">
          <reference field="0" count="1" selected="0">
            <x v="34"/>
          </reference>
          <reference field="2" count="1">
            <x v="18"/>
          </reference>
        </references>
      </pivotArea>
    </format>
    <format dxfId="10077">
      <pivotArea dataOnly="0" labelOnly="1" fieldPosition="0">
        <references count="2">
          <reference field="0" count="1" selected="0">
            <x v="34"/>
          </reference>
          <reference field="2" count="1" defaultSubtotal="1">
            <x v="18"/>
          </reference>
        </references>
      </pivotArea>
    </format>
    <format dxfId="10076">
      <pivotArea dataOnly="0" labelOnly="1" fieldPosition="0">
        <references count="2">
          <reference field="0" count="1" selected="0">
            <x v="35"/>
          </reference>
          <reference field="2" count="1">
            <x v="57"/>
          </reference>
        </references>
      </pivotArea>
    </format>
    <format dxfId="10075">
      <pivotArea dataOnly="0" labelOnly="1" fieldPosition="0">
        <references count="2">
          <reference field="0" count="1" selected="0">
            <x v="35"/>
          </reference>
          <reference field="2" count="1" defaultSubtotal="1">
            <x v="57"/>
          </reference>
        </references>
      </pivotArea>
    </format>
    <format dxfId="10074">
      <pivotArea dataOnly="0" labelOnly="1" fieldPosition="0">
        <references count="2">
          <reference field="0" count="1" selected="0">
            <x v="36"/>
          </reference>
          <reference field="2" count="1">
            <x v="55"/>
          </reference>
        </references>
      </pivotArea>
    </format>
    <format dxfId="10073">
      <pivotArea dataOnly="0" labelOnly="1" fieldPosition="0">
        <references count="2">
          <reference field="0" count="1" selected="0">
            <x v="36"/>
          </reference>
          <reference field="2" count="1" defaultSubtotal="1">
            <x v="55"/>
          </reference>
        </references>
      </pivotArea>
    </format>
    <format dxfId="10072">
      <pivotArea dataOnly="0" labelOnly="1" fieldPosition="0">
        <references count="2">
          <reference field="0" count="1" selected="0">
            <x v="37"/>
          </reference>
          <reference field="2" count="1">
            <x v="61"/>
          </reference>
        </references>
      </pivotArea>
    </format>
    <format dxfId="10071">
      <pivotArea dataOnly="0" labelOnly="1" fieldPosition="0">
        <references count="2">
          <reference field="0" count="1" selected="0">
            <x v="37"/>
          </reference>
          <reference field="2" count="1" defaultSubtotal="1">
            <x v="61"/>
          </reference>
        </references>
      </pivotArea>
    </format>
    <format dxfId="10070">
      <pivotArea dataOnly="0" labelOnly="1" fieldPosition="0">
        <references count="2">
          <reference field="0" count="1" selected="0">
            <x v="38"/>
          </reference>
          <reference field="2" count="1">
            <x v="19"/>
          </reference>
        </references>
      </pivotArea>
    </format>
    <format dxfId="10069">
      <pivotArea dataOnly="0" labelOnly="1" fieldPosition="0">
        <references count="2">
          <reference field="0" count="1" selected="0">
            <x v="38"/>
          </reference>
          <reference field="2" count="1" defaultSubtotal="1">
            <x v="19"/>
          </reference>
        </references>
      </pivotArea>
    </format>
    <format dxfId="10068">
      <pivotArea dataOnly="0" labelOnly="1" fieldPosition="0">
        <references count="2">
          <reference field="0" count="1" selected="0">
            <x v="39"/>
          </reference>
          <reference field="2" count="1">
            <x v="3"/>
          </reference>
        </references>
      </pivotArea>
    </format>
    <format dxfId="10067">
      <pivotArea dataOnly="0" labelOnly="1" fieldPosition="0">
        <references count="2">
          <reference field="0" count="1" selected="0">
            <x v="39"/>
          </reference>
          <reference field="2" count="1" defaultSubtotal="1">
            <x v="3"/>
          </reference>
        </references>
      </pivotArea>
    </format>
    <format dxfId="10066">
      <pivotArea dataOnly="0" labelOnly="1" fieldPosition="0">
        <references count="2">
          <reference field="0" count="1" selected="0">
            <x v="40"/>
          </reference>
          <reference field="2" count="1">
            <x v="62"/>
          </reference>
        </references>
      </pivotArea>
    </format>
    <format dxfId="10065">
      <pivotArea dataOnly="0" labelOnly="1" fieldPosition="0">
        <references count="2">
          <reference field="0" count="1" selected="0">
            <x v="40"/>
          </reference>
          <reference field="2" count="1" defaultSubtotal="1">
            <x v="62"/>
          </reference>
        </references>
      </pivotArea>
    </format>
    <format dxfId="10064">
      <pivotArea dataOnly="0" labelOnly="1" fieldPosition="0">
        <references count="2">
          <reference field="0" count="1" selected="0">
            <x v="41"/>
          </reference>
          <reference field="2" count="1">
            <x v="51"/>
          </reference>
        </references>
      </pivotArea>
    </format>
    <format dxfId="10063">
      <pivotArea dataOnly="0" labelOnly="1" fieldPosition="0">
        <references count="2">
          <reference field="0" count="1" selected="0">
            <x v="41"/>
          </reference>
          <reference field="2" count="1" defaultSubtotal="1">
            <x v="51"/>
          </reference>
        </references>
      </pivotArea>
    </format>
    <format dxfId="10062">
      <pivotArea dataOnly="0" labelOnly="1" fieldPosition="0">
        <references count="2">
          <reference field="0" count="1" selected="0">
            <x v="42"/>
          </reference>
          <reference field="2" count="1">
            <x v="28"/>
          </reference>
        </references>
      </pivotArea>
    </format>
    <format dxfId="10061">
      <pivotArea dataOnly="0" labelOnly="1" fieldPosition="0">
        <references count="2">
          <reference field="0" count="1" selected="0">
            <x v="42"/>
          </reference>
          <reference field="2" count="1" defaultSubtotal="1">
            <x v="28"/>
          </reference>
        </references>
      </pivotArea>
    </format>
    <format dxfId="10060">
      <pivotArea dataOnly="0" labelOnly="1" fieldPosition="0">
        <references count="2">
          <reference field="0" count="1" selected="0">
            <x v="43"/>
          </reference>
          <reference field="2" count="1">
            <x v="53"/>
          </reference>
        </references>
      </pivotArea>
    </format>
    <format dxfId="10059">
      <pivotArea dataOnly="0" labelOnly="1" fieldPosition="0">
        <references count="2">
          <reference field="0" count="1" selected="0">
            <x v="43"/>
          </reference>
          <reference field="2" count="1" defaultSubtotal="1">
            <x v="53"/>
          </reference>
        </references>
      </pivotArea>
    </format>
    <format dxfId="10058">
      <pivotArea dataOnly="0" labelOnly="1" fieldPosition="0">
        <references count="2">
          <reference field="0" count="1" selected="0">
            <x v="44"/>
          </reference>
          <reference field="2" count="1">
            <x v="7"/>
          </reference>
        </references>
      </pivotArea>
    </format>
    <format dxfId="10057">
      <pivotArea dataOnly="0" labelOnly="1" fieldPosition="0">
        <references count="2">
          <reference field="0" count="1" selected="0">
            <x v="44"/>
          </reference>
          <reference field="2" count="1" defaultSubtotal="1">
            <x v="7"/>
          </reference>
        </references>
      </pivotArea>
    </format>
    <format dxfId="10056">
      <pivotArea dataOnly="0" labelOnly="1" fieldPosition="0">
        <references count="2">
          <reference field="0" count="1" selected="0">
            <x v="45"/>
          </reference>
          <reference field="2" count="1">
            <x v="29"/>
          </reference>
        </references>
      </pivotArea>
    </format>
    <format dxfId="10055">
      <pivotArea dataOnly="0" labelOnly="1" fieldPosition="0">
        <references count="2">
          <reference field="0" count="1" selected="0">
            <x v="45"/>
          </reference>
          <reference field="2" count="1" defaultSubtotal="1">
            <x v="29"/>
          </reference>
        </references>
      </pivotArea>
    </format>
    <format dxfId="10054">
      <pivotArea dataOnly="0" labelOnly="1" fieldPosition="0">
        <references count="2">
          <reference field="0" count="1" selected="0">
            <x v="46"/>
          </reference>
          <reference field="2" count="1">
            <x v="25"/>
          </reference>
        </references>
      </pivotArea>
    </format>
    <format dxfId="10053">
      <pivotArea dataOnly="0" labelOnly="1" fieldPosition="0">
        <references count="2">
          <reference field="0" count="1" selected="0">
            <x v="46"/>
          </reference>
          <reference field="2" count="1" defaultSubtotal="1">
            <x v="25"/>
          </reference>
        </references>
      </pivotArea>
    </format>
    <format dxfId="10052">
      <pivotArea dataOnly="0" labelOnly="1" fieldPosition="0">
        <references count="2">
          <reference field="0" count="1" selected="0">
            <x v="47"/>
          </reference>
          <reference field="2" count="1">
            <x v="24"/>
          </reference>
        </references>
      </pivotArea>
    </format>
    <format dxfId="10051">
      <pivotArea dataOnly="0" labelOnly="1" fieldPosition="0">
        <references count="2">
          <reference field="0" count="1" selected="0">
            <x v="47"/>
          </reference>
          <reference field="2" count="1" defaultSubtotal="1">
            <x v="24"/>
          </reference>
        </references>
      </pivotArea>
    </format>
    <format dxfId="10050">
      <pivotArea dataOnly="0" labelOnly="1" fieldPosition="0">
        <references count="2">
          <reference field="0" count="1" selected="0">
            <x v="48"/>
          </reference>
          <reference field="2" count="1">
            <x v="12"/>
          </reference>
        </references>
      </pivotArea>
    </format>
    <format dxfId="10049">
      <pivotArea dataOnly="0" labelOnly="1" fieldPosition="0">
        <references count="2">
          <reference field="0" count="1" selected="0">
            <x v="48"/>
          </reference>
          <reference field="2" count="1" defaultSubtotal="1">
            <x v="12"/>
          </reference>
        </references>
      </pivotArea>
    </format>
    <format dxfId="10048">
      <pivotArea dataOnly="0" labelOnly="1" fieldPosition="0">
        <references count="2">
          <reference field="0" count="1" selected="0">
            <x v="49"/>
          </reference>
          <reference field="2" count="1">
            <x v="37"/>
          </reference>
        </references>
      </pivotArea>
    </format>
    <format dxfId="10047">
      <pivotArea dataOnly="0" labelOnly="1" fieldPosition="0">
        <references count="2">
          <reference field="0" count="1" selected="0">
            <x v="49"/>
          </reference>
          <reference field="2" count="1" defaultSubtotal="1">
            <x v="37"/>
          </reference>
        </references>
      </pivotArea>
    </format>
    <format dxfId="10046">
      <pivotArea dataOnly="0" labelOnly="1" fieldPosition="0">
        <references count="2">
          <reference field="0" count="1" selected="0">
            <x v="50"/>
          </reference>
          <reference field="2" count="1">
            <x v="32"/>
          </reference>
        </references>
      </pivotArea>
    </format>
    <format dxfId="10045">
      <pivotArea dataOnly="0" labelOnly="1" fieldPosition="0">
        <references count="2">
          <reference field="0" count="1" selected="0">
            <x v="50"/>
          </reference>
          <reference field="2" count="1" defaultSubtotal="1">
            <x v="32"/>
          </reference>
        </references>
      </pivotArea>
    </format>
    <format dxfId="10044">
      <pivotArea dataOnly="0" labelOnly="1" fieldPosition="0">
        <references count="2">
          <reference field="0" count="1" selected="0">
            <x v="51"/>
          </reference>
          <reference field="2" count="1">
            <x v="6"/>
          </reference>
        </references>
      </pivotArea>
    </format>
    <format dxfId="10043">
      <pivotArea dataOnly="0" labelOnly="1" fieldPosition="0">
        <references count="2">
          <reference field="0" count="1" selected="0">
            <x v="51"/>
          </reference>
          <reference field="2" count="1" defaultSubtotal="1">
            <x v="6"/>
          </reference>
        </references>
      </pivotArea>
    </format>
    <format dxfId="10042">
      <pivotArea dataOnly="0" labelOnly="1" fieldPosition="0">
        <references count="2">
          <reference field="0" count="1" selected="0">
            <x v="52"/>
          </reference>
          <reference field="2" count="1">
            <x v="44"/>
          </reference>
        </references>
      </pivotArea>
    </format>
    <format dxfId="10041">
      <pivotArea dataOnly="0" labelOnly="1" fieldPosition="0">
        <references count="2">
          <reference field="0" count="1" selected="0">
            <x v="52"/>
          </reference>
          <reference field="2" count="1" defaultSubtotal="1">
            <x v="44"/>
          </reference>
        </references>
      </pivotArea>
    </format>
    <format dxfId="10040">
      <pivotArea dataOnly="0" labelOnly="1" fieldPosition="0">
        <references count="2">
          <reference field="0" count="1" selected="0">
            <x v="53"/>
          </reference>
          <reference field="2" count="1">
            <x v="23"/>
          </reference>
        </references>
      </pivotArea>
    </format>
    <format dxfId="10039">
      <pivotArea dataOnly="0" labelOnly="1" fieldPosition="0">
        <references count="2">
          <reference field="0" count="1" selected="0">
            <x v="53"/>
          </reference>
          <reference field="2" count="1" defaultSubtotal="1">
            <x v="23"/>
          </reference>
        </references>
      </pivotArea>
    </format>
    <format dxfId="10038">
      <pivotArea dataOnly="0" labelOnly="1" fieldPosition="0">
        <references count="2">
          <reference field="0" count="1" selected="0">
            <x v="54"/>
          </reference>
          <reference field="2" count="1">
            <x v="14"/>
          </reference>
        </references>
      </pivotArea>
    </format>
    <format dxfId="10037">
      <pivotArea dataOnly="0" labelOnly="1" fieldPosition="0">
        <references count="2">
          <reference field="0" count="1" selected="0">
            <x v="54"/>
          </reference>
          <reference field="2" count="1" defaultSubtotal="1">
            <x v="14"/>
          </reference>
        </references>
      </pivotArea>
    </format>
    <format dxfId="10036">
      <pivotArea dataOnly="0" labelOnly="1" fieldPosition="0">
        <references count="2">
          <reference field="0" count="1" selected="0">
            <x v="55"/>
          </reference>
          <reference field="2" count="1">
            <x v="63"/>
          </reference>
        </references>
      </pivotArea>
    </format>
    <format dxfId="10035">
      <pivotArea dataOnly="0" labelOnly="1" fieldPosition="0">
        <references count="2">
          <reference field="0" count="1" selected="0">
            <x v="55"/>
          </reference>
          <reference field="2" count="1" defaultSubtotal="1">
            <x v="63"/>
          </reference>
        </references>
      </pivotArea>
    </format>
    <format dxfId="10034">
      <pivotArea dataOnly="0" labelOnly="1" fieldPosition="0">
        <references count="2">
          <reference field="0" count="1" selected="0">
            <x v="56"/>
          </reference>
          <reference field="2" count="1">
            <x v="64"/>
          </reference>
        </references>
      </pivotArea>
    </format>
    <format dxfId="10033">
      <pivotArea dataOnly="0" labelOnly="1" fieldPosition="0">
        <references count="2">
          <reference field="0" count="1" selected="0">
            <x v="56"/>
          </reference>
          <reference field="2" count="1" defaultSubtotal="1">
            <x v="64"/>
          </reference>
        </references>
      </pivotArea>
    </format>
    <format dxfId="10032">
      <pivotArea dataOnly="0" labelOnly="1" fieldPosition="0">
        <references count="2">
          <reference field="0" count="1" selected="0">
            <x v="57"/>
          </reference>
          <reference field="2" count="1">
            <x v="48"/>
          </reference>
        </references>
      </pivotArea>
    </format>
    <format dxfId="10031">
      <pivotArea dataOnly="0" labelOnly="1" fieldPosition="0">
        <references count="2">
          <reference field="0" count="1" selected="0">
            <x v="57"/>
          </reference>
          <reference field="2" count="1" defaultSubtotal="1">
            <x v="48"/>
          </reference>
        </references>
      </pivotArea>
    </format>
    <format dxfId="10030">
      <pivotArea dataOnly="0" labelOnly="1" fieldPosition="0">
        <references count="2">
          <reference field="0" count="1" selected="0">
            <x v="58"/>
          </reference>
          <reference field="2" count="1">
            <x v="15"/>
          </reference>
        </references>
      </pivotArea>
    </format>
    <format dxfId="10029">
      <pivotArea dataOnly="0" labelOnly="1" fieldPosition="0">
        <references count="2">
          <reference field="0" count="1" selected="0">
            <x v="58"/>
          </reference>
          <reference field="2" count="1" defaultSubtotal="1">
            <x v="15"/>
          </reference>
        </references>
      </pivotArea>
    </format>
    <format dxfId="10028">
      <pivotArea dataOnly="0" labelOnly="1" fieldPosition="0">
        <references count="2">
          <reference field="0" count="1" selected="0">
            <x v="59"/>
          </reference>
          <reference field="2" count="1">
            <x v="30"/>
          </reference>
        </references>
      </pivotArea>
    </format>
    <format dxfId="10027">
      <pivotArea dataOnly="0" labelOnly="1" fieldPosition="0">
        <references count="2">
          <reference field="0" count="1" selected="0">
            <x v="59"/>
          </reference>
          <reference field="2" count="1" defaultSubtotal="1">
            <x v="30"/>
          </reference>
        </references>
      </pivotArea>
    </format>
    <format dxfId="10026">
      <pivotArea dataOnly="0" labelOnly="1" fieldPosition="0">
        <references count="2">
          <reference field="0" count="1" selected="0">
            <x v="60"/>
          </reference>
          <reference field="2" count="1">
            <x v="27"/>
          </reference>
        </references>
      </pivotArea>
    </format>
    <format dxfId="10025">
      <pivotArea dataOnly="0" labelOnly="1" fieldPosition="0">
        <references count="2">
          <reference field="0" count="1" selected="0">
            <x v="60"/>
          </reference>
          <reference field="2" count="1" defaultSubtotal="1">
            <x v="27"/>
          </reference>
        </references>
      </pivotArea>
    </format>
    <format dxfId="10024">
      <pivotArea dataOnly="0" labelOnly="1" fieldPosition="0">
        <references count="2">
          <reference field="0" count="1" selected="0">
            <x v="61"/>
          </reference>
          <reference field="2" count="1">
            <x v="1"/>
          </reference>
        </references>
      </pivotArea>
    </format>
    <format dxfId="10023">
      <pivotArea dataOnly="0" labelOnly="1" fieldPosition="0">
        <references count="2">
          <reference field="0" count="1" selected="0">
            <x v="61"/>
          </reference>
          <reference field="2" count="1" defaultSubtotal="1">
            <x v="1"/>
          </reference>
        </references>
      </pivotArea>
    </format>
    <format dxfId="10022">
      <pivotArea dataOnly="0" labelOnly="1" fieldPosition="0">
        <references count="2">
          <reference field="0" count="1" selected="0">
            <x v="62"/>
          </reference>
          <reference field="2" count="1">
            <x v="59"/>
          </reference>
        </references>
      </pivotArea>
    </format>
    <format dxfId="10021">
      <pivotArea dataOnly="0" labelOnly="1" fieldPosition="0">
        <references count="2">
          <reference field="0" count="1" selected="0">
            <x v="62"/>
          </reference>
          <reference field="2" count="1" defaultSubtotal="1">
            <x v="59"/>
          </reference>
        </references>
      </pivotArea>
    </format>
    <format dxfId="10020">
      <pivotArea dataOnly="0" labelOnly="1" fieldPosition="0">
        <references count="2">
          <reference field="0" count="1" selected="0">
            <x v="63"/>
          </reference>
          <reference field="2" count="1">
            <x v="21"/>
          </reference>
        </references>
      </pivotArea>
    </format>
    <format dxfId="10019">
      <pivotArea dataOnly="0" labelOnly="1" fieldPosition="0">
        <references count="2">
          <reference field="0" count="1" selected="0">
            <x v="63"/>
          </reference>
          <reference field="2" count="1" defaultSubtotal="1">
            <x v="21"/>
          </reference>
        </references>
      </pivotArea>
    </format>
    <format dxfId="10018">
      <pivotArea dataOnly="0" labelOnly="1" fieldPosition="0">
        <references count="2">
          <reference field="0" count="1" selected="0">
            <x v="65"/>
          </reference>
          <reference field="2" count="1">
            <x v="11"/>
          </reference>
        </references>
      </pivotArea>
    </format>
    <format dxfId="10017">
      <pivotArea dataOnly="0" labelOnly="1" fieldPosition="0">
        <references count="2">
          <reference field="0" count="1" selected="0">
            <x v="65"/>
          </reference>
          <reference field="2" count="1" defaultSubtotal="1">
            <x v="11"/>
          </reference>
        </references>
      </pivotArea>
    </format>
    <format dxfId="10016">
      <pivotArea dataOnly="0" labelOnly="1" fieldPosition="0">
        <references count="2">
          <reference field="0" count="1" selected="0">
            <x v="67"/>
          </reference>
          <reference field="2" count="1">
            <x v="56"/>
          </reference>
        </references>
      </pivotArea>
    </format>
    <format dxfId="10015">
      <pivotArea dataOnly="0" labelOnly="1" fieldPosition="0">
        <references count="2">
          <reference field="0" count="1" selected="0">
            <x v="67"/>
          </reference>
          <reference field="2" count="1" defaultSubtotal="1">
            <x v="56"/>
          </reference>
        </references>
      </pivotArea>
    </format>
    <format dxfId="10014">
      <pivotArea dataOnly="0" labelOnly="1" fieldPosition="0">
        <references count="3">
          <reference field="0" count="1" selected="0">
            <x v="0"/>
          </reference>
          <reference field="1" count="2">
            <x v="111"/>
            <x v="199"/>
          </reference>
          <reference field="2" count="1" selected="0">
            <x v="9"/>
          </reference>
        </references>
      </pivotArea>
    </format>
    <format dxfId="10013">
      <pivotArea dataOnly="0" labelOnly="1" fieldPosition="0">
        <references count="3">
          <reference field="0" count="1" selected="0">
            <x v="1"/>
          </reference>
          <reference field="1" count="1">
            <x v="561"/>
          </reference>
          <reference field="2" count="1" selected="0">
            <x v="67"/>
          </reference>
        </references>
      </pivotArea>
    </format>
    <format dxfId="10012">
      <pivotArea dataOnly="0" labelOnly="1" fieldPosition="0">
        <references count="3">
          <reference field="0" count="1" selected="0">
            <x v="2"/>
          </reference>
          <reference field="1" count="4">
            <x v="9"/>
            <x v="58"/>
            <x v="179"/>
            <x v="364"/>
          </reference>
          <reference field="2" count="1" selected="0">
            <x v="8"/>
          </reference>
        </references>
      </pivotArea>
    </format>
    <format dxfId="10011">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10010">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10009">
      <pivotArea dataOnly="0" labelOnly="1" fieldPosition="0">
        <references count="3">
          <reference field="0" count="1" selected="0">
            <x v="5"/>
          </reference>
          <reference field="1" count="1">
            <x v="142"/>
          </reference>
          <reference field="2" count="1" selected="0">
            <x v="2"/>
          </reference>
        </references>
      </pivotArea>
    </format>
    <format dxfId="10008">
      <pivotArea dataOnly="0" labelOnly="1" fieldPosition="0">
        <references count="3">
          <reference field="0" count="1" selected="0">
            <x v="6"/>
          </reference>
          <reference field="1" count="3">
            <x v="157"/>
            <x v="262"/>
            <x v="454"/>
          </reference>
          <reference field="2" count="1" selected="0">
            <x v="43"/>
          </reference>
        </references>
      </pivotArea>
    </format>
    <format dxfId="10007">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10006">
      <pivotArea dataOnly="0" labelOnly="1" fieldPosition="0">
        <references count="3">
          <reference field="0" count="1" selected="0">
            <x v="8"/>
          </reference>
          <reference field="1" count="2">
            <x v="456"/>
            <x v="496"/>
          </reference>
          <reference field="2" count="1" selected="0">
            <x v="26"/>
          </reference>
        </references>
      </pivotArea>
    </format>
    <format dxfId="10005">
      <pivotArea dataOnly="0" labelOnly="1" fieldPosition="0">
        <references count="3">
          <reference field="0" count="1" selected="0">
            <x v="9"/>
          </reference>
          <reference field="1" count="3">
            <x v="77"/>
            <x v="82"/>
            <x v="129"/>
          </reference>
          <reference field="2" count="1" selected="0">
            <x v="13"/>
          </reference>
        </references>
      </pivotArea>
    </format>
    <format dxfId="10004">
      <pivotArea dataOnly="0" labelOnly="1" fieldPosition="0">
        <references count="3">
          <reference field="0" count="1" selected="0">
            <x v="10"/>
          </reference>
          <reference field="1" count="1">
            <x v="274"/>
          </reference>
          <reference field="2" count="1" selected="0">
            <x v="41"/>
          </reference>
        </references>
      </pivotArea>
    </format>
    <format dxfId="10003">
      <pivotArea dataOnly="0" labelOnly="1" fieldPosition="0">
        <references count="3">
          <reference field="0" count="1" selected="0">
            <x v="11"/>
          </reference>
          <reference field="1" count="5">
            <x v="2"/>
            <x v="147"/>
            <x v="215"/>
            <x v="331"/>
            <x v="334"/>
          </reference>
          <reference field="2" count="1" selected="0">
            <x v="54"/>
          </reference>
        </references>
      </pivotArea>
    </format>
    <format dxfId="10002">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10001">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10000">
      <pivotArea dataOnly="0" labelOnly="1" fieldPosition="0">
        <references count="3">
          <reference field="0" count="1" selected="0">
            <x v="14"/>
          </reference>
          <reference field="1" count="2">
            <x v="117"/>
            <x v="238"/>
          </reference>
          <reference field="2" count="1" selected="0">
            <x v="4"/>
          </reference>
        </references>
      </pivotArea>
    </format>
    <format dxfId="9999">
      <pivotArea dataOnly="0" labelOnly="1" fieldPosition="0">
        <references count="3">
          <reference field="0" count="1" selected="0">
            <x v="15"/>
          </reference>
          <reference field="1" count="5">
            <x v="75"/>
            <x v="137"/>
            <x v="196"/>
            <x v="229"/>
            <x v="457"/>
          </reference>
          <reference field="2" count="1" selected="0">
            <x v="42"/>
          </reference>
        </references>
      </pivotArea>
    </format>
    <format dxfId="9998">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9997">
      <pivotArea dataOnly="0" labelOnly="1" fieldPosition="0">
        <references count="3">
          <reference field="0" count="1" selected="0">
            <x v="17"/>
          </reference>
          <reference field="1" count="23">
            <x v="22"/>
            <x v="24"/>
            <x v="27"/>
            <x v="78"/>
            <x v="115"/>
            <x v="133"/>
            <x v="141"/>
            <x v="174"/>
            <x v="287"/>
            <x v="300"/>
            <x v="370"/>
            <x v="386"/>
            <x v="387"/>
            <x v="396"/>
            <x v="423"/>
            <x v="460"/>
            <x v="461"/>
            <x v="462"/>
            <x v="463"/>
            <x v="464"/>
            <x v="465"/>
            <x v="533"/>
            <x v="565"/>
          </reference>
          <reference field="2" count="1" selected="0">
            <x v="5"/>
          </reference>
        </references>
      </pivotArea>
    </format>
    <format dxfId="9996">
      <pivotArea dataOnly="0" labelOnly="1" fieldPosition="0">
        <references count="3">
          <reference field="0" count="1" selected="0">
            <x v="18"/>
          </reference>
          <reference field="1" count="9">
            <x v="112"/>
            <x v="125"/>
            <x v="192"/>
            <x v="282"/>
            <x v="376"/>
            <x v="430"/>
            <x v="534"/>
            <x v="535"/>
            <x v="566"/>
          </reference>
          <reference field="2" count="1" selected="0">
            <x v="33"/>
          </reference>
        </references>
      </pivotArea>
    </format>
    <format dxfId="9995">
      <pivotArea dataOnly="0" labelOnly="1" fieldPosition="0">
        <references count="3">
          <reference field="0" count="1" selected="0">
            <x v="19"/>
          </reference>
          <reference field="1" count="21">
            <x v="124"/>
            <x v="147"/>
            <x v="158"/>
            <x v="159"/>
            <x v="177"/>
            <x v="178"/>
            <x v="258"/>
            <x v="273"/>
            <x v="286"/>
            <x v="289"/>
            <x v="297"/>
            <x v="305"/>
            <x v="306"/>
            <x v="392"/>
            <x v="420"/>
            <x v="421"/>
            <x v="435"/>
            <x v="466"/>
            <x v="467"/>
            <x v="468"/>
            <x v="536"/>
          </reference>
          <reference field="2" count="1" selected="0">
            <x v="0"/>
          </reference>
        </references>
      </pivotArea>
    </format>
    <format dxfId="9994">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9993">
      <pivotArea dataOnly="0" labelOnly="1" fieldPosition="0">
        <references count="3">
          <reference field="0" count="1" selected="0">
            <x v="21"/>
          </reference>
          <reference field="1" count="2">
            <x v="299"/>
            <x v="440"/>
          </reference>
          <reference field="2" count="1" selected="0">
            <x v="31"/>
          </reference>
        </references>
      </pivotArea>
    </format>
    <format dxfId="9992">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9991">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9990">
      <pivotArea dataOnly="0" labelOnly="1" fieldPosition="0">
        <references count="3">
          <reference field="0" count="1" selected="0">
            <x v="24"/>
          </reference>
          <reference field="1" count="2">
            <x v="214"/>
            <x v="482"/>
          </reference>
          <reference field="2" count="1" selected="0">
            <x v="40"/>
          </reference>
        </references>
      </pivotArea>
    </format>
    <format dxfId="9989">
      <pivotArea dataOnly="0" labelOnly="1" fieldPosition="0">
        <references count="3">
          <reference field="0" count="1" selected="0">
            <x v="25"/>
          </reference>
          <reference field="1" count="1">
            <x v="102"/>
          </reference>
          <reference field="2" count="1" selected="0">
            <x v="50"/>
          </reference>
        </references>
      </pivotArea>
    </format>
    <format dxfId="9988">
      <pivotArea dataOnly="0" labelOnly="1" fieldPosition="0">
        <references count="3">
          <reference field="0" count="1" selected="0">
            <x v="26"/>
          </reference>
          <reference field="1" count="5">
            <x v="45"/>
            <x v="61"/>
            <x v="216"/>
            <x v="349"/>
            <x v="397"/>
          </reference>
          <reference field="2" count="1" selected="0">
            <x v="49"/>
          </reference>
        </references>
      </pivotArea>
    </format>
    <format dxfId="9987">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9986">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9985">
      <pivotArea dataOnly="0" labelOnly="1" fieldPosition="0">
        <references count="3">
          <reference field="0" count="1" selected="0">
            <x v="29"/>
          </reference>
          <reference field="1" count="1">
            <x v="195"/>
          </reference>
          <reference field="2" count="1" selected="0">
            <x v="66"/>
          </reference>
        </references>
      </pivotArea>
    </format>
    <format dxfId="9984">
      <pivotArea dataOnly="0" labelOnly="1" fieldPosition="0">
        <references count="3">
          <reference field="0" count="1" selected="0">
            <x v="30"/>
          </reference>
          <reference field="1" count="3">
            <x v="382"/>
            <x v="487"/>
            <x v="541"/>
          </reference>
          <reference field="2" count="1" selected="0">
            <x v="65"/>
          </reference>
        </references>
      </pivotArea>
    </format>
    <format dxfId="9983">
      <pivotArea dataOnly="0" labelOnly="1" fieldPosition="0">
        <references count="3">
          <reference field="0" count="1" selected="0">
            <x v="31"/>
          </reference>
          <reference field="1" count="3">
            <x v="165"/>
            <x v="338"/>
            <x v="418"/>
          </reference>
          <reference field="2" count="1" selected="0">
            <x v="35"/>
          </reference>
        </references>
      </pivotArea>
    </format>
    <format dxfId="9982">
      <pivotArea dataOnly="0" labelOnly="1" fieldPosition="0">
        <references count="3">
          <reference field="0" count="1" selected="0">
            <x v="32"/>
          </reference>
          <reference field="1" count="3">
            <x v="57"/>
            <x v="260"/>
            <x v="567"/>
          </reference>
          <reference field="2" count="1" selected="0">
            <x v="10"/>
          </reference>
        </references>
      </pivotArea>
    </format>
    <format dxfId="9981">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9980">
      <pivotArea dataOnly="0" labelOnly="1" fieldPosition="0">
        <references count="3">
          <reference field="0" count="1" selected="0">
            <x v="34"/>
          </reference>
          <reference field="1" count="1">
            <x v="431"/>
          </reference>
          <reference field="2" count="1" selected="0">
            <x v="18"/>
          </reference>
        </references>
      </pivotArea>
    </format>
    <format dxfId="9979">
      <pivotArea dataOnly="0" labelOnly="1" fieldPosition="0">
        <references count="3">
          <reference field="0" count="1" selected="0">
            <x v="35"/>
          </reference>
          <reference field="1" count="5">
            <x v="47"/>
            <x v="74"/>
            <x v="122"/>
            <x v="168"/>
            <x v="209"/>
          </reference>
          <reference field="2" count="1" selected="0">
            <x v="57"/>
          </reference>
        </references>
      </pivotArea>
    </format>
    <format dxfId="9978">
      <pivotArea dataOnly="0" labelOnly="1" fieldPosition="0">
        <references count="3">
          <reference field="0" count="1" selected="0">
            <x v="36"/>
          </reference>
          <reference field="1" count="4">
            <x v="109"/>
            <x v="296"/>
            <x v="301"/>
            <x v="569"/>
          </reference>
          <reference field="2" count="1" selected="0">
            <x v="55"/>
          </reference>
        </references>
      </pivotArea>
    </format>
    <format dxfId="9977">
      <pivotArea dataOnly="0" labelOnly="1" fieldPosition="0">
        <references count="3">
          <reference field="0" count="1" selected="0">
            <x v="37"/>
          </reference>
          <reference field="1" count="11">
            <x v="320"/>
            <x v="343"/>
            <x v="395"/>
            <x v="438"/>
            <x v="491"/>
            <x v="492"/>
            <x v="493"/>
            <x v="494"/>
            <x v="495"/>
            <x v="570"/>
            <x v="571"/>
          </reference>
          <reference field="2" count="1" selected="0">
            <x v="61"/>
          </reference>
        </references>
      </pivotArea>
    </format>
    <format dxfId="9976">
      <pivotArea dataOnly="0" labelOnly="1" fieldPosition="0">
        <references count="3">
          <reference field="0" count="1" selected="0">
            <x v="38"/>
          </reference>
          <reference field="1" count="3">
            <x v="226"/>
            <x v="337"/>
            <x v="496"/>
          </reference>
          <reference field="2" count="1" selected="0">
            <x v="19"/>
          </reference>
        </references>
      </pivotArea>
    </format>
    <format dxfId="9975">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9974">
      <pivotArea dataOnly="0" labelOnly="1" fieldPosition="0">
        <references count="3">
          <reference field="0" count="1" selected="0">
            <x v="40"/>
          </reference>
          <reference field="1" count="45">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reference>
          <reference field="2" count="1" selected="0">
            <x v="62"/>
          </reference>
        </references>
      </pivotArea>
    </format>
    <format dxfId="9973">
      <pivotArea dataOnly="0" labelOnly="1" fieldPosition="0">
        <references count="3">
          <reference field="0" count="1" selected="0">
            <x v="41"/>
          </reference>
          <reference field="1" count="12">
            <x v="4"/>
            <x v="76"/>
            <x v="130"/>
            <x v="188"/>
            <x v="224"/>
            <x v="314"/>
            <x v="321"/>
            <x v="505"/>
            <x v="547"/>
            <x v="548"/>
            <x v="549"/>
            <x v="574"/>
          </reference>
          <reference field="2" count="1" selected="0">
            <x v="51"/>
          </reference>
        </references>
      </pivotArea>
    </format>
    <format dxfId="9972">
      <pivotArea dataOnly="0" labelOnly="1" fieldPosition="0">
        <references count="3">
          <reference field="0" count="1" selected="0">
            <x v="42"/>
          </reference>
          <reference field="1" count="38">
            <x v="15"/>
            <x v="16"/>
            <x v="17"/>
            <x v="19"/>
            <x v="38"/>
            <x v="81"/>
            <x v="120"/>
            <x v="122"/>
            <x v="138"/>
            <x v="149"/>
            <x v="185"/>
            <x v="232"/>
            <x v="239"/>
            <x v="240"/>
            <x v="261"/>
            <x v="270"/>
            <x v="277"/>
            <x v="279"/>
            <x v="316"/>
            <x v="328"/>
            <x v="366"/>
            <x v="375"/>
            <x v="384"/>
            <x v="389"/>
            <x v="394"/>
            <x v="407"/>
            <x v="446"/>
            <x v="449"/>
            <x v="506"/>
            <x v="507"/>
            <x v="508"/>
            <x v="509"/>
            <x v="510"/>
            <x v="511"/>
            <x v="512"/>
            <x v="550"/>
            <x v="551"/>
            <x v="575"/>
          </reference>
          <reference field="2" count="1" selected="0">
            <x v="28"/>
          </reference>
        </references>
      </pivotArea>
    </format>
    <format dxfId="9971">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9970">
      <pivotArea dataOnly="0" labelOnly="1" fieldPosition="0">
        <references count="3">
          <reference field="0" count="1" selected="0">
            <x v="44"/>
          </reference>
          <reference field="1" count="22">
            <x v="32"/>
            <x v="36"/>
            <x v="86"/>
            <x v="96"/>
            <x v="121"/>
            <x v="145"/>
            <x v="166"/>
            <x v="167"/>
            <x v="172"/>
            <x v="231"/>
            <x v="317"/>
            <x v="332"/>
            <x v="429"/>
            <x v="513"/>
            <x v="514"/>
            <x v="553"/>
            <x v="554"/>
            <x v="555"/>
            <x v="556"/>
            <x v="576"/>
            <x v="577"/>
            <x v="578"/>
          </reference>
          <reference field="2" count="1" selected="0">
            <x v="7"/>
          </reference>
        </references>
      </pivotArea>
    </format>
    <format dxfId="9969">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9968">
      <pivotArea dataOnly="0" labelOnly="1" fieldPosition="0">
        <references count="3">
          <reference field="0" count="1" selected="0">
            <x v="46"/>
          </reference>
          <reference field="1" count="26">
            <x v="21"/>
            <x v="23"/>
            <x v="35"/>
            <x v="150"/>
            <x v="173"/>
            <x v="186"/>
            <x v="203"/>
            <x v="219"/>
            <x v="241"/>
            <x v="249"/>
            <x v="250"/>
            <x v="251"/>
            <x v="252"/>
            <x v="329"/>
            <x v="362"/>
            <x v="393"/>
            <x v="398"/>
            <x v="433"/>
            <x v="434"/>
            <x v="515"/>
            <x v="516"/>
            <x v="517"/>
            <x v="518"/>
            <x v="519"/>
            <x v="557"/>
            <x v="579"/>
          </reference>
          <reference field="2" count="1" selected="0">
            <x v="25"/>
          </reference>
        </references>
      </pivotArea>
    </format>
    <format dxfId="9967">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9966">
      <pivotArea dataOnly="0" labelOnly="1" fieldPosition="0">
        <references count="3">
          <reference field="0" count="1" selected="0">
            <x v="48"/>
          </reference>
          <reference field="1" count="3">
            <x v="59"/>
            <x v="60"/>
            <x v="441"/>
          </reference>
          <reference field="2" count="1" selected="0">
            <x v="12"/>
          </reference>
        </references>
      </pivotArea>
    </format>
    <format dxfId="9965">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9964">
      <pivotArea dataOnly="0" labelOnly="1" fieldPosition="0">
        <references count="3">
          <reference field="0" count="1" selected="0">
            <x v="50"/>
          </reference>
          <reference field="1" count="2">
            <x v="184"/>
            <x v="558"/>
          </reference>
          <reference field="2" count="1" selected="0">
            <x v="32"/>
          </reference>
        </references>
      </pivotArea>
    </format>
    <format dxfId="9963">
      <pivotArea dataOnly="0" labelOnly="1" fieldPosition="0">
        <references count="3">
          <reference field="0" count="1" selected="0">
            <x v="51"/>
          </reference>
          <reference field="1" count="5">
            <x v="309"/>
            <x v="367"/>
            <x v="522"/>
            <x v="523"/>
            <x v="559"/>
          </reference>
          <reference field="2" count="1" selected="0">
            <x v="6"/>
          </reference>
        </references>
      </pivotArea>
    </format>
    <format dxfId="9962">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9961">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9960">
      <pivotArea dataOnly="0" labelOnly="1" fieldPosition="0">
        <references count="3">
          <reference field="0" count="1" selected="0">
            <x v="54"/>
          </reference>
          <reference field="1" count="3">
            <x v="345"/>
            <x v="436"/>
            <x v="526"/>
          </reference>
          <reference field="2" count="1" selected="0">
            <x v="14"/>
          </reference>
        </references>
      </pivotArea>
    </format>
    <format dxfId="9959">
      <pivotArea dataOnly="0" labelOnly="1" fieldPosition="0">
        <references count="3">
          <reference field="0" count="1" selected="0">
            <x v="55"/>
          </reference>
          <reference field="1" count="3">
            <x v="114"/>
            <x v="143"/>
            <x v="403"/>
          </reference>
          <reference field="2" count="1" selected="0">
            <x v="63"/>
          </reference>
        </references>
      </pivotArea>
    </format>
    <format dxfId="9958">
      <pivotArea dataOnly="0" labelOnly="1" fieldPosition="0">
        <references count="3">
          <reference field="0" count="1" selected="0">
            <x v="56"/>
          </reference>
          <reference field="1" count="2">
            <x v="313"/>
            <x v="351"/>
          </reference>
          <reference field="2" count="1" selected="0">
            <x v="64"/>
          </reference>
        </references>
      </pivotArea>
    </format>
    <format dxfId="9957">
      <pivotArea dataOnly="0" labelOnly="1" fieldPosition="0">
        <references count="3">
          <reference field="0" count="1" selected="0">
            <x v="57"/>
          </reference>
          <reference field="1" count="4">
            <x v="242"/>
            <x v="303"/>
            <x v="412"/>
            <x v="582"/>
          </reference>
          <reference field="2" count="1" selected="0">
            <x v="48"/>
          </reference>
        </references>
      </pivotArea>
    </format>
    <format dxfId="9956">
      <pivotArea dataOnly="0" labelOnly="1" fieldPosition="0">
        <references count="3">
          <reference field="0" count="1" selected="0">
            <x v="58"/>
          </reference>
          <reference field="1" count="2">
            <x v="3"/>
            <x v="7"/>
          </reference>
          <reference field="2" count="1" selected="0">
            <x v="15"/>
          </reference>
        </references>
      </pivotArea>
    </format>
    <format dxfId="9955">
      <pivotArea dataOnly="0" labelOnly="1" fieldPosition="0">
        <references count="3">
          <reference field="0" count="1" selected="0">
            <x v="59"/>
          </reference>
          <reference field="1" count="3">
            <x v="51"/>
            <x v="271"/>
            <x v="324"/>
          </reference>
          <reference field="2" count="1" selected="0">
            <x v="30"/>
          </reference>
        </references>
      </pivotArea>
    </format>
    <format dxfId="9954">
      <pivotArea dataOnly="0" labelOnly="1" fieldPosition="0">
        <references count="3">
          <reference field="0" count="1" selected="0">
            <x v="60"/>
          </reference>
          <reference field="1" count="2">
            <x v="62"/>
            <x v="255"/>
          </reference>
          <reference field="2" count="1" selected="0">
            <x v="27"/>
          </reference>
        </references>
      </pivotArea>
    </format>
    <format dxfId="9953">
      <pivotArea dataOnly="0" labelOnly="1" fieldPosition="0">
        <references count="3">
          <reference field="0" count="1" selected="0">
            <x v="61"/>
          </reference>
          <reference field="1" count="14">
            <x v="68"/>
            <x v="79"/>
            <x v="80"/>
            <x v="95"/>
            <x v="148"/>
            <x v="187"/>
            <x v="233"/>
            <x v="281"/>
            <x v="315"/>
            <x v="335"/>
            <x v="363"/>
            <x v="377"/>
            <x v="527"/>
            <x v="528"/>
          </reference>
          <reference field="2" count="1" selected="0">
            <x v="1"/>
          </reference>
        </references>
      </pivotArea>
    </format>
    <format dxfId="9952">
      <pivotArea dataOnly="0" labelOnly="1" fieldPosition="0">
        <references count="3">
          <reference field="0" count="1" selected="0">
            <x v="62"/>
          </reference>
          <reference field="1" count="1">
            <x v="71"/>
          </reference>
          <reference field="2" count="1" selected="0">
            <x v="59"/>
          </reference>
        </references>
      </pivotArea>
    </format>
    <format dxfId="9951">
      <pivotArea dataOnly="0" labelOnly="1" fieldPosition="0">
        <references count="3">
          <reference field="0" count="1" selected="0">
            <x v="63"/>
          </reference>
          <reference field="1" count="3">
            <x v="94"/>
            <x v="294"/>
            <x v="295"/>
          </reference>
          <reference field="2" count="1" selected="0">
            <x v="21"/>
          </reference>
        </references>
      </pivotArea>
    </format>
    <format dxfId="9950">
      <pivotArea dataOnly="0" labelOnly="1" fieldPosition="0">
        <references count="3">
          <reference field="0" count="1" selected="0">
            <x v="65"/>
          </reference>
          <reference field="1" count="1">
            <x v="183"/>
          </reference>
          <reference field="2" count="1" selected="0">
            <x v="11"/>
          </reference>
        </references>
      </pivotArea>
    </format>
    <format dxfId="9949">
      <pivotArea dataOnly="0" labelOnly="1" fieldPosition="0">
        <references count="3">
          <reference field="0" count="1" selected="0">
            <x v="67"/>
          </reference>
          <reference field="1" count="4">
            <x v="25"/>
            <x v="56"/>
            <x v="275"/>
            <x v="529"/>
          </reference>
          <reference field="2" count="1" selected="0">
            <x v="56"/>
          </reference>
        </references>
      </pivotArea>
    </format>
    <format dxfId="9948">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9947">
      <pivotArea dataOnly="0" labelOnly="1" fieldPosition="0">
        <references count="4">
          <reference field="0" count="1" selected="0">
            <x v="1"/>
          </reference>
          <reference field="1" count="1" selected="0">
            <x v="561"/>
          </reference>
          <reference field="2" count="1" selected="0">
            <x v="67"/>
          </reference>
          <reference field="3" count="1">
            <x v="0"/>
          </reference>
        </references>
      </pivotArea>
    </format>
    <format dxfId="9946">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9945">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9944">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9943">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9942">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9941">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9940">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9939">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9938">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9937">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9936">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9935">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9934">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9933">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9932">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9931">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9930">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9929">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9928">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9927">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9926">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9925">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9924">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9923">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9922">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9921">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9920">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9919">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9918">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9917">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9916">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9915">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9914">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9913">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9912">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9911">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9910">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9909">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9908">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9907">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9906">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9905">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9904">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9903">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9902">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9901">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9900">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9899">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9898">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9897">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9896">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9895">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9894">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9893">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9892">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9891">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9890">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9889">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9888">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9887">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9886">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9885">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9884">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9883">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9882">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9881">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9880">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9879">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9878">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9877">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9876">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9875">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9874">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9873">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9872">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9871">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9870">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9869">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9868">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9867">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9866">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9865">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9864">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9863">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9862">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9861">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9860">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9859">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9858">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9857">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9856">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9855">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9854">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9853">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9852">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9851">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9850">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9849">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9848">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9847">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9846">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9845">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9844">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9843">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9842">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9841">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9840">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9839">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9838">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9837">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9836">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9835">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9834">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9833">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9832">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9831">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9830">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9829">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9828">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9827">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9826">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9825">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9824">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9823">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9822">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9821">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9820">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9819">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9818">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9817">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9816">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9815">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9814">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9813">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9812">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9811">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9810">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9809">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9808">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9807">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9806">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9805">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9804">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9803">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9802">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9801">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9800">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9799">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9798">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9797">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9796">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9795">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9794">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9793">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9792">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9791">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9790">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9789">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9788">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9787">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9786">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9785">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9784">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9783">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9782">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9781">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9780">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9779">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9778">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9777">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9776">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9775">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9774">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9773">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9772">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9771">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9770">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9769">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9768">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9767">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9766">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9765">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9764">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9763">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9762">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9761">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9760">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9759">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9758">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9757">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9756">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9755">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9754">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9753">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9752">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9751">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9750">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9749">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9748">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9747">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9746">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9745">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9744">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9743">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9742">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9741">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9740">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9739">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9738">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9737">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9736">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9735">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9734">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9733">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9732">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9731">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9730">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9729">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9728">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9727">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9726">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9725">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9724">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9723">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9722">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9721">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9720">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9719">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9718">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9717">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9716">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9715">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9714">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9713">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9712">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9711">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9710">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9709">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9708">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9707">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9706">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9705">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9704">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9703">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9702">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9701">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9700">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9699">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9698">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9697">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9696">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9695">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9694">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9693">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9692">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9691">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9690">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9689">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9688">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9687">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9686">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9685">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9684">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9683">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9682">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9681">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9680">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9679">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9678">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9677">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9676">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9675">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9674">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9673">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9672">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9671">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9670">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9669">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9668">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9667">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9666">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9665">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9664">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9663">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9662">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9661">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9660">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9659">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9658">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9657">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9656">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9655">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9654">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9653">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9652">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9651">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9650">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9649">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9648">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9647">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9646">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9645">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9644">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9643">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9642">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9641">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9640">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9639">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9638">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9637">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9636">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9635">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9634">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9633">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9632">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9631">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9630">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9629">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9628">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9627">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9626">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9625">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9624">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9623">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9622">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9621">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9620">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9619">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9618">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9617">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9616">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9615">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9614">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9613">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9612">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9611">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9610">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9609">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9608">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9607">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9606">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9605">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9604">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9603">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9602">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9601">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9600">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959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9598">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9597">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9596">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9595">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9594">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9593">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9592">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9591">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9590">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9589">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9588">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9587">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9586">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9585">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9584">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9583">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9582">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9581">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9580">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9579">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957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957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957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957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957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957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957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957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957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956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956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956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956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956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956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956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956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956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956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955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9558">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9557">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9556">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9555">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9554">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9553">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9552">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9551">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9550">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9549">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9548">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9547">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9546">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9545">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9544">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9543">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9542">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9541">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9540">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9539">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9538">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9537">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9536">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9535">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9534">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9533">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9532">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9531">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9530">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9529">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9528">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9527">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9526">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9525">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9524">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9523">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9522">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9521">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9520">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9519">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9518">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9517">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9516">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9515">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9514">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9513">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9512">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9511">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9510">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9509">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9508">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9507">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9506">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9505">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9504">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9503">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9502">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9501">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9500">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9499">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9498">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9497">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9496">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9495">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9494">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9493">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9492">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9491">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9490">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9489">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9488">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9487">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9486">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9485">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9484">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9483">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9482">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9481">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9480">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9479">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9478">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9477">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9476">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9475">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9474">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9473">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9472">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9471">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9470">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9469">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9468">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9467">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9466">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9465">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9464">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9463">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9462">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9461">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9460">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9459">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9458">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9457">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9456">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9455">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945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945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945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945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9450">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9449">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9448">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9447">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9446">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9445">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9444">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9443">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9442">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9441">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9440">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9439">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9438">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9437">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9436">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9435">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9434">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9433">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9432">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9431">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9430">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9429">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9428">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9427">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9426">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9425">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9424">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9423">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9422">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9421">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9420">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9419">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9418">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9417">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9416">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9415">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9414">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9413">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9412">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9411">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9410">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9409">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9408">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9407">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9406">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940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940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940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940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940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940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939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939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939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939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939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939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939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939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939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939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938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938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938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938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9385">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938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938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938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938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938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937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937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937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937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937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937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937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937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937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937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936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936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9367">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9366">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9365">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9364">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9363">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9362">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9361">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9360">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9359">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9358">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9357">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9356">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9355">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9354">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9353">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9352">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9351">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9350">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9349">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9348">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9347">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9346">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9345">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9344">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9343">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9342">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9341">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9340">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9339">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9338">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9337">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9336">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9335">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9334">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9333">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9332">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9331">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9330">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9329">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9328">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9327">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9326">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9325">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9324">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9323">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9322">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9321">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9320">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9319">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9318">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9317">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9316">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9315">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9314">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9313">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9312">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9311">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9310">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9309">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9308">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9307">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9306">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9305">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9304">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9303">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9302">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9301">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9300">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929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929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929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929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929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929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929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929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929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929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928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928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928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928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928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9284">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9283">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9282">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9281">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9280">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9279">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9278">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9277">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9276">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9275">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9274">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9273">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9272">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9271">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9270">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9269">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9268">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9267">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9266">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9265">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9264">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9263">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9262">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9261">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9260">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9259">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9258">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9257">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9256">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9255">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9254">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9253">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9252">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9251">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9250">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9249">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9248">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9247">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9246">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9245">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9244">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9243">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9242">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9241">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9240">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9239">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9238">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9237">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9236">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9235">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9234">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9233">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923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923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923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9229">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9228">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9227">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9226">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9225">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9224">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9223">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9222">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922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9220">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921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921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921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921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9215">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9214">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9213">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9212">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9211">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9210">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9209">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9208">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9207">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9206">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920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920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920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920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9201">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9200">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9199">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9198">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9197">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9196">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9195">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9194">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9193">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9192">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9191">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9190">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9189">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9188">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9187">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9186">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9185">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9184">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9183">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9182">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9181">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9180">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9179">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9178">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9177">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9176">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9175">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9174">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9173">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9172">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9171">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9170">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9169">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9168">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9167">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9166">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9165">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9164">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9163">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9162">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9161">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9160">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9159">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9158">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9157">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9156">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9155">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9154">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9153">
      <pivotArea dataOnly="0" labelOnly="1" outline="0" fieldPosition="0">
        <references count="1">
          <reference field="4294967294" count="3">
            <x v="0"/>
            <x v="1"/>
            <x v="2"/>
          </reference>
        </references>
      </pivotArea>
    </format>
    <format dxfId="9152">
      <pivotArea type="all" dataOnly="0" outline="0" fieldPosition="0"/>
    </format>
    <format dxfId="9151">
      <pivotArea outline="0" collapsedLevelsAreSubtotals="1" fieldPosition="0"/>
    </format>
    <format dxfId="9150">
      <pivotArea field="0" type="button" dataOnly="0" labelOnly="1" outline="0" axis="axisRow" fieldPosition="0"/>
    </format>
    <format dxfId="9149">
      <pivotArea field="2" type="button" dataOnly="0" labelOnly="1" outline="0" axis="axisRow" fieldPosition="1"/>
    </format>
    <format dxfId="9148">
      <pivotArea field="1" type="button" dataOnly="0" labelOnly="1" outline="0" axis="axisRow" fieldPosition="2"/>
    </format>
    <format dxfId="9147">
      <pivotArea field="3" type="button" dataOnly="0" labelOnly="1" outline="0" axis="axisRow" fieldPosition="3"/>
    </format>
    <format dxfId="9146">
      <pivotArea field="4" type="button" dataOnly="0" labelOnly="1" outline="0" axis="axisRow" fieldPosition="4"/>
    </format>
    <format dxfId="9145">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9144">
      <pivotArea dataOnly="0" labelOnly="1" fieldPosition="0">
        <references count="1">
          <reference field="0" count="16">
            <x v="50"/>
            <x v="51"/>
            <x v="52"/>
            <x v="53"/>
            <x v="54"/>
            <x v="55"/>
            <x v="56"/>
            <x v="57"/>
            <x v="58"/>
            <x v="59"/>
            <x v="60"/>
            <x v="61"/>
            <x v="62"/>
            <x v="63"/>
            <x v="65"/>
            <x v="67"/>
          </reference>
        </references>
      </pivotArea>
    </format>
    <format dxfId="9143">
      <pivotArea dataOnly="0" labelOnly="1" grandRow="1" outline="0" fieldPosition="0"/>
    </format>
    <format dxfId="9142">
      <pivotArea dataOnly="0" labelOnly="1" fieldPosition="0">
        <references count="2">
          <reference field="0" count="1" selected="0">
            <x v="0"/>
          </reference>
          <reference field="2" count="1">
            <x v="9"/>
          </reference>
        </references>
      </pivotArea>
    </format>
    <format dxfId="9141">
      <pivotArea dataOnly="0" labelOnly="1" fieldPosition="0">
        <references count="2">
          <reference field="0" count="1" selected="0">
            <x v="0"/>
          </reference>
          <reference field="2" count="1" defaultSubtotal="1">
            <x v="9"/>
          </reference>
        </references>
      </pivotArea>
    </format>
    <format dxfId="9140">
      <pivotArea dataOnly="0" labelOnly="1" fieldPosition="0">
        <references count="2">
          <reference field="0" count="1" selected="0">
            <x v="1"/>
          </reference>
          <reference field="2" count="1">
            <x v="67"/>
          </reference>
        </references>
      </pivotArea>
    </format>
    <format dxfId="9139">
      <pivotArea dataOnly="0" labelOnly="1" fieldPosition="0">
        <references count="2">
          <reference field="0" count="1" selected="0">
            <x v="1"/>
          </reference>
          <reference field="2" count="1" defaultSubtotal="1">
            <x v="67"/>
          </reference>
        </references>
      </pivotArea>
    </format>
    <format dxfId="9138">
      <pivotArea dataOnly="0" labelOnly="1" fieldPosition="0">
        <references count="2">
          <reference field="0" count="1" selected="0">
            <x v="2"/>
          </reference>
          <reference field="2" count="1">
            <x v="8"/>
          </reference>
        </references>
      </pivotArea>
    </format>
    <format dxfId="9137">
      <pivotArea dataOnly="0" labelOnly="1" fieldPosition="0">
        <references count="2">
          <reference field="0" count="1" selected="0">
            <x v="2"/>
          </reference>
          <reference field="2" count="1" defaultSubtotal="1">
            <x v="8"/>
          </reference>
        </references>
      </pivotArea>
    </format>
    <format dxfId="9136">
      <pivotArea dataOnly="0" labelOnly="1" fieldPosition="0">
        <references count="2">
          <reference field="0" count="1" selected="0">
            <x v="3"/>
          </reference>
          <reference field="2" count="1">
            <x v="20"/>
          </reference>
        </references>
      </pivotArea>
    </format>
    <format dxfId="9135">
      <pivotArea dataOnly="0" labelOnly="1" fieldPosition="0">
        <references count="2">
          <reference field="0" count="1" selected="0">
            <x v="3"/>
          </reference>
          <reference field="2" count="1" defaultSubtotal="1">
            <x v="20"/>
          </reference>
        </references>
      </pivotArea>
    </format>
    <format dxfId="9134">
      <pivotArea dataOnly="0" labelOnly="1" fieldPosition="0">
        <references count="2">
          <reference field="0" count="1" selected="0">
            <x v="4"/>
          </reference>
          <reference field="2" count="1">
            <x v="47"/>
          </reference>
        </references>
      </pivotArea>
    </format>
    <format dxfId="9133">
      <pivotArea dataOnly="0" labelOnly="1" fieldPosition="0">
        <references count="2">
          <reference field="0" count="1" selected="0">
            <x v="4"/>
          </reference>
          <reference field="2" count="1" defaultSubtotal="1">
            <x v="47"/>
          </reference>
        </references>
      </pivotArea>
    </format>
    <format dxfId="9132">
      <pivotArea dataOnly="0" labelOnly="1" fieldPosition="0">
        <references count="2">
          <reference field="0" count="1" selected="0">
            <x v="5"/>
          </reference>
          <reference field="2" count="1">
            <x v="2"/>
          </reference>
        </references>
      </pivotArea>
    </format>
    <format dxfId="9131">
      <pivotArea dataOnly="0" labelOnly="1" fieldPosition="0">
        <references count="2">
          <reference field="0" count="1" selected="0">
            <x v="5"/>
          </reference>
          <reference field="2" count="1" defaultSubtotal="1">
            <x v="2"/>
          </reference>
        </references>
      </pivotArea>
    </format>
    <format dxfId="9130">
      <pivotArea dataOnly="0" labelOnly="1" fieldPosition="0">
        <references count="2">
          <reference field="0" count="1" selected="0">
            <x v="6"/>
          </reference>
          <reference field="2" count="1">
            <x v="43"/>
          </reference>
        </references>
      </pivotArea>
    </format>
    <format dxfId="9129">
      <pivotArea dataOnly="0" labelOnly="1" fieldPosition="0">
        <references count="2">
          <reference field="0" count="1" selected="0">
            <x v="6"/>
          </reference>
          <reference field="2" count="1" defaultSubtotal="1">
            <x v="43"/>
          </reference>
        </references>
      </pivotArea>
    </format>
    <format dxfId="9128">
      <pivotArea dataOnly="0" labelOnly="1" fieldPosition="0">
        <references count="2">
          <reference field="0" count="1" selected="0">
            <x v="7"/>
          </reference>
          <reference field="2" count="1">
            <x v="17"/>
          </reference>
        </references>
      </pivotArea>
    </format>
    <format dxfId="9127">
      <pivotArea dataOnly="0" labelOnly="1" fieldPosition="0">
        <references count="2">
          <reference field="0" count="1" selected="0">
            <x v="7"/>
          </reference>
          <reference field="2" count="1" defaultSubtotal="1">
            <x v="17"/>
          </reference>
        </references>
      </pivotArea>
    </format>
    <format dxfId="9126">
      <pivotArea dataOnly="0" labelOnly="1" fieldPosition="0">
        <references count="2">
          <reference field="0" count="1" selected="0">
            <x v="8"/>
          </reference>
          <reference field="2" count="1">
            <x v="26"/>
          </reference>
        </references>
      </pivotArea>
    </format>
    <format dxfId="9125">
      <pivotArea dataOnly="0" labelOnly="1" fieldPosition="0">
        <references count="2">
          <reference field="0" count="1" selected="0">
            <x v="8"/>
          </reference>
          <reference field="2" count="1" defaultSubtotal="1">
            <x v="26"/>
          </reference>
        </references>
      </pivotArea>
    </format>
    <format dxfId="9124">
      <pivotArea dataOnly="0" labelOnly="1" fieldPosition="0">
        <references count="2">
          <reference field="0" count="1" selected="0">
            <x v="9"/>
          </reference>
          <reference field="2" count="1">
            <x v="13"/>
          </reference>
        </references>
      </pivotArea>
    </format>
    <format dxfId="9123">
      <pivotArea dataOnly="0" labelOnly="1" fieldPosition="0">
        <references count="2">
          <reference field="0" count="1" selected="0">
            <x v="9"/>
          </reference>
          <reference field="2" count="1" defaultSubtotal="1">
            <x v="13"/>
          </reference>
        </references>
      </pivotArea>
    </format>
    <format dxfId="9122">
      <pivotArea dataOnly="0" labelOnly="1" fieldPosition="0">
        <references count="2">
          <reference field="0" count="1" selected="0">
            <x v="10"/>
          </reference>
          <reference field="2" count="1">
            <x v="41"/>
          </reference>
        </references>
      </pivotArea>
    </format>
    <format dxfId="9121">
      <pivotArea dataOnly="0" labelOnly="1" fieldPosition="0">
        <references count="2">
          <reference field="0" count="1" selected="0">
            <x v="10"/>
          </reference>
          <reference field="2" count="1" defaultSubtotal="1">
            <x v="41"/>
          </reference>
        </references>
      </pivotArea>
    </format>
    <format dxfId="9120">
      <pivotArea dataOnly="0" labelOnly="1" fieldPosition="0">
        <references count="2">
          <reference field="0" count="1" selected="0">
            <x v="11"/>
          </reference>
          <reference field="2" count="1">
            <x v="54"/>
          </reference>
        </references>
      </pivotArea>
    </format>
    <format dxfId="9119">
      <pivotArea dataOnly="0" labelOnly="1" fieldPosition="0">
        <references count="2">
          <reference field="0" count="1" selected="0">
            <x v="11"/>
          </reference>
          <reference field="2" count="1" defaultSubtotal="1">
            <x v="54"/>
          </reference>
        </references>
      </pivotArea>
    </format>
    <format dxfId="9118">
      <pivotArea dataOnly="0" labelOnly="1" fieldPosition="0">
        <references count="2">
          <reference field="0" count="1" selected="0">
            <x v="12"/>
          </reference>
          <reference field="2" count="1">
            <x v="22"/>
          </reference>
        </references>
      </pivotArea>
    </format>
    <format dxfId="9117">
      <pivotArea dataOnly="0" labelOnly="1" fieldPosition="0">
        <references count="2">
          <reference field="0" count="1" selected="0">
            <x v="12"/>
          </reference>
          <reference field="2" count="1" defaultSubtotal="1">
            <x v="22"/>
          </reference>
        </references>
      </pivotArea>
    </format>
    <format dxfId="9116">
      <pivotArea dataOnly="0" labelOnly="1" fieldPosition="0">
        <references count="2">
          <reference field="0" count="1" selected="0">
            <x v="13"/>
          </reference>
          <reference field="2" count="1">
            <x v="16"/>
          </reference>
        </references>
      </pivotArea>
    </format>
    <format dxfId="9115">
      <pivotArea dataOnly="0" labelOnly="1" fieldPosition="0">
        <references count="2">
          <reference field="0" count="1" selected="0">
            <x v="13"/>
          </reference>
          <reference field="2" count="1" defaultSubtotal="1">
            <x v="16"/>
          </reference>
        </references>
      </pivotArea>
    </format>
    <format dxfId="9114">
      <pivotArea dataOnly="0" labelOnly="1" fieldPosition="0">
        <references count="2">
          <reference field="0" count="1" selected="0">
            <x v="14"/>
          </reference>
          <reference field="2" count="1">
            <x v="4"/>
          </reference>
        </references>
      </pivotArea>
    </format>
    <format dxfId="9113">
      <pivotArea dataOnly="0" labelOnly="1" fieldPosition="0">
        <references count="2">
          <reference field="0" count="1" selected="0">
            <x v="14"/>
          </reference>
          <reference field="2" count="1" defaultSubtotal="1">
            <x v="4"/>
          </reference>
        </references>
      </pivotArea>
    </format>
    <format dxfId="9112">
      <pivotArea dataOnly="0" labelOnly="1" fieldPosition="0">
        <references count="2">
          <reference field="0" count="1" selected="0">
            <x v="15"/>
          </reference>
          <reference field="2" count="1">
            <x v="42"/>
          </reference>
        </references>
      </pivotArea>
    </format>
    <format dxfId="9111">
      <pivotArea dataOnly="0" labelOnly="1" fieldPosition="0">
        <references count="2">
          <reference field="0" count="1" selected="0">
            <x v="15"/>
          </reference>
          <reference field="2" count="1" defaultSubtotal="1">
            <x v="42"/>
          </reference>
        </references>
      </pivotArea>
    </format>
    <format dxfId="9110">
      <pivotArea dataOnly="0" labelOnly="1" fieldPosition="0">
        <references count="2">
          <reference field="0" count="1" selected="0">
            <x v="16"/>
          </reference>
          <reference field="2" count="1">
            <x v="36"/>
          </reference>
        </references>
      </pivotArea>
    </format>
    <format dxfId="9109">
      <pivotArea dataOnly="0" labelOnly="1" fieldPosition="0">
        <references count="2">
          <reference field="0" count="1" selected="0">
            <x v="16"/>
          </reference>
          <reference field="2" count="1" defaultSubtotal="1">
            <x v="36"/>
          </reference>
        </references>
      </pivotArea>
    </format>
    <format dxfId="9108">
      <pivotArea dataOnly="0" labelOnly="1" fieldPosition="0">
        <references count="2">
          <reference field="0" count="1" selected="0">
            <x v="17"/>
          </reference>
          <reference field="2" count="1">
            <x v="5"/>
          </reference>
        </references>
      </pivotArea>
    </format>
    <format dxfId="9107">
      <pivotArea dataOnly="0" labelOnly="1" fieldPosition="0">
        <references count="2">
          <reference field="0" count="1" selected="0">
            <x v="17"/>
          </reference>
          <reference field="2" count="1" defaultSubtotal="1">
            <x v="5"/>
          </reference>
        </references>
      </pivotArea>
    </format>
    <format dxfId="9106">
      <pivotArea dataOnly="0" labelOnly="1" fieldPosition="0">
        <references count="2">
          <reference field="0" count="1" selected="0">
            <x v="18"/>
          </reference>
          <reference field="2" count="1">
            <x v="33"/>
          </reference>
        </references>
      </pivotArea>
    </format>
    <format dxfId="9105">
      <pivotArea dataOnly="0" labelOnly="1" fieldPosition="0">
        <references count="2">
          <reference field="0" count="1" selected="0">
            <x v="18"/>
          </reference>
          <reference field="2" count="1" defaultSubtotal="1">
            <x v="33"/>
          </reference>
        </references>
      </pivotArea>
    </format>
    <format dxfId="9104">
      <pivotArea dataOnly="0" labelOnly="1" fieldPosition="0">
        <references count="2">
          <reference field="0" count="1" selected="0">
            <x v="19"/>
          </reference>
          <reference field="2" count="1">
            <x v="0"/>
          </reference>
        </references>
      </pivotArea>
    </format>
    <format dxfId="9103">
      <pivotArea dataOnly="0" labelOnly="1" fieldPosition="0">
        <references count="2">
          <reference field="0" count="1" selected="0">
            <x v="19"/>
          </reference>
          <reference field="2" count="1" defaultSubtotal="1">
            <x v="0"/>
          </reference>
        </references>
      </pivotArea>
    </format>
    <format dxfId="9102">
      <pivotArea dataOnly="0" labelOnly="1" fieldPosition="0">
        <references count="2">
          <reference field="0" count="1" selected="0">
            <x v="20"/>
          </reference>
          <reference field="2" count="1">
            <x v="46"/>
          </reference>
        </references>
      </pivotArea>
    </format>
    <format dxfId="9101">
      <pivotArea dataOnly="0" labelOnly="1" fieldPosition="0">
        <references count="2">
          <reference field="0" count="1" selected="0">
            <x v="20"/>
          </reference>
          <reference field="2" count="1" defaultSubtotal="1">
            <x v="46"/>
          </reference>
        </references>
      </pivotArea>
    </format>
    <format dxfId="9100">
      <pivotArea dataOnly="0" labelOnly="1" fieldPosition="0">
        <references count="2">
          <reference field="0" count="1" selected="0">
            <x v="21"/>
          </reference>
          <reference field="2" count="1">
            <x v="31"/>
          </reference>
        </references>
      </pivotArea>
    </format>
    <format dxfId="9099">
      <pivotArea dataOnly="0" labelOnly="1" fieldPosition="0">
        <references count="2">
          <reference field="0" count="1" selected="0">
            <x v="21"/>
          </reference>
          <reference field="2" count="1" defaultSubtotal="1">
            <x v="31"/>
          </reference>
        </references>
      </pivotArea>
    </format>
    <format dxfId="9098">
      <pivotArea dataOnly="0" labelOnly="1" fieldPosition="0">
        <references count="2">
          <reference field="0" count="1" selected="0">
            <x v="22"/>
          </reference>
          <reference field="2" count="1">
            <x v="34"/>
          </reference>
        </references>
      </pivotArea>
    </format>
    <format dxfId="9097">
      <pivotArea dataOnly="0" labelOnly="1" fieldPosition="0">
        <references count="2">
          <reference field="0" count="1" selected="0">
            <x v="22"/>
          </reference>
          <reference field="2" count="1" defaultSubtotal="1">
            <x v="34"/>
          </reference>
        </references>
      </pivotArea>
    </format>
    <format dxfId="9096">
      <pivotArea dataOnly="0" labelOnly="1" fieldPosition="0">
        <references count="2">
          <reference field="0" count="1" selected="0">
            <x v="23"/>
          </reference>
          <reference field="2" count="1">
            <x v="52"/>
          </reference>
        </references>
      </pivotArea>
    </format>
    <format dxfId="9095">
      <pivotArea dataOnly="0" labelOnly="1" fieldPosition="0">
        <references count="2">
          <reference field="0" count="1" selected="0">
            <x v="23"/>
          </reference>
          <reference field="2" count="1" defaultSubtotal="1">
            <x v="52"/>
          </reference>
        </references>
      </pivotArea>
    </format>
    <format dxfId="9094">
      <pivotArea dataOnly="0" labelOnly="1" fieldPosition="0">
        <references count="2">
          <reference field="0" count="1" selected="0">
            <x v="24"/>
          </reference>
          <reference field="2" count="1">
            <x v="40"/>
          </reference>
        </references>
      </pivotArea>
    </format>
    <format dxfId="9093">
      <pivotArea dataOnly="0" labelOnly="1" fieldPosition="0">
        <references count="2">
          <reference field="0" count="1" selected="0">
            <x v="24"/>
          </reference>
          <reference field="2" count="1" defaultSubtotal="1">
            <x v="40"/>
          </reference>
        </references>
      </pivotArea>
    </format>
    <format dxfId="9092">
      <pivotArea dataOnly="0" labelOnly="1" fieldPosition="0">
        <references count="2">
          <reference field="0" count="1" selected="0">
            <x v="25"/>
          </reference>
          <reference field="2" count="1">
            <x v="50"/>
          </reference>
        </references>
      </pivotArea>
    </format>
    <format dxfId="9091">
      <pivotArea dataOnly="0" labelOnly="1" fieldPosition="0">
        <references count="2">
          <reference field="0" count="1" selected="0">
            <x v="25"/>
          </reference>
          <reference field="2" count="1" defaultSubtotal="1">
            <x v="50"/>
          </reference>
        </references>
      </pivotArea>
    </format>
    <format dxfId="9090">
      <pivotArea dataOnly="0" labelOnly="1" fieldPosition="0">
        <references count="2">
          <reference field="0" count="1" selected="0">
            <x v="26"/>
          </reference>
          <reference field="2" count="1">
            <x v="49"/>
          </reference>
        </references>
      </pivotArea>
    </format>
    <format dxfId="9089">
      <pivotArea dataOnly="0" labelOnly="1" fieldPosition="0">
        <references count="2">
          <reference field="0" count="1" selected="0">
            <x v="26"/>
          </reference>
          <reference field="2" count="1" defaultSubtotal="1">
            <x v="49"/>
          </reference>
        </references>
      </pivotArea>
    </format>
    <format dxfId="9088">
      <pivotArea dataOnly="0" labelOnly="1" fieldPosition="0">
        <references count="2">
          <reference field="0" count="1" selected="0">
            <x v="27"/>
          </reference>
          <reference field="2" count="1">
            <x v="39"/>
          </reference>
        </references>
      </pivotArea>
    </format>
    <format dxfId="9087">
      <pivotArea dataOnly="0" labelOnly="1" fieldPosition="0">
        <references count="2">
          <reference field="0" count="1" selected="0">
            <x v="27"/>
          </reference>
          <reference field="2" count="1" defaultSubtotal="1">
            <x v="39"/>
          </reference>
        </references>
      </pivotArea>
    </format>
    <format dxfId="9086">
      <pivotArea dataOnly="0" labelOnly="1" fieldPosition="0">
        <references count="2">
          <reference field="0" count="1" selected="0">
            <x v="28"/>
          </reference>
          <reference field="2" count="1">
            <x v="58"/>
          </reference>
        </references>
      </pivotArea>
    </format>
    <format dxfId="9085">
      <pivotArea dataOnly="0" labelOnly="1" fieldPosition="0">
        <references count="2">
          <reference field="0" count="1" selected="0">
            <x v="28"/>
          </reference>
          <reference field="2" count="1" defaultSubtotal="1">
            <x v="58"/>
          </reference>
        </references>
      </pivotArea>
    </format>
    <format dxfId="9084">
      <pivotArea dataOnly="0" labelOnly="1" fieldPosition="0">
        <references count="2">
          <reference field="0" count="1" selected="0">
            <x v="29"/>
          </reference>
          <reference field="2" count="1">
            <x v="66"/>
          </reference>
        </references>
      </pivotArea>
    </format>
    <format dxfId="9083">
      <pivotArea dataOnly="0" labelOnly="1" fieldPosition="0">
        <references count="2">
          <reference field="0" count="1" selected="0">
            <x v="29"/>
          </reference>
          <reference field="2" count="1" defaultSubtotal="1">
            <x v="66"/>
          </reference>
        </references>
      </pivotArea>
    </format>
    <format dxfId="9082">
      <pivotArea dataOnly="0" labelOnly="1" fieldPosition="0">
        <references count="2">
          <reference field="0" count="1" selected="0">
            <x v="30"/>
          </reference>
          <reference field="2" count="1">
            <x v="65"/>
          </reference>
        </references>
      </pivotArea>
    </format>
    <format dxfId="9081">
      <pivotArea dataOnly="0" labelOnly="1" fieldPosition="0">
        <references count="2">
          <reference field="0" count="1" selected="0">
            <x v="30"/>
          </reference>
          <reference field="2" count="1" defaultSubtotal="1">
            <x v="65"/>
          </reference>
        </references>
      </pivotArea>
    </format>
    <format dxfId="9080">
      <pivotArea dataOnly="0" labelOnly="1" fieldPosition="0">
        <references count="2">
          <reference field="0" count="1" selected="0">
            <x v="31"/>
          </reference>
          <reference field="2" count="1">
            <x v="35"/>
          </reference>
        </references>
      </pivotArea>
    </format>
    <format dxfId="9079">
      <pivotArea dataOnly="0" labelOnly="1" fieldPosition="0">
        <references count="2">
          <reference field="0" count="1" selected="0">
            <x v="31"/>
          </reference>
          <reference field="2" count="1" defaultSubtotal="1">
            <x v="35"/>
          </reference>
        </references>
      </pivotArea>
    </format>
    <format dxfId="9078">
      <pivotArea dataOnly="0" labelOnly="1" fieldPosition="0">
        <references count="2">
          <reference field="0" count="1" selected="0">
            <x v="32"/>
          </reference>
          <reference field="2" count="1">
            <x v="10"/>
          </reference>
        </references>
      </pivotArea>
    </format>
    <format dxfId="9077">
      <pivotArea dataOnly="0" labelOnly="1" fieldPosition="0">
        <references count="2">
          <reference field="0" count="1" selected="0">
            <x v="32"/>
          </reference>
          <reference field="2" count="1" defaultSubtotal="1">
            <x v="10"/>
          </reference>
        </references>
      </pivotArea>
    </format>
    <format dxfId="9076">
      <pivotArea dataOnly="0" labelOnly="1" fieldPosition="0">
        <references count="2">
          <reference field="0" count="1" selected="0">
            <x v="33"/>
          </reference>
          <reference field="2" count="1">
            <x v="38"/>
          </reference>
        </references>
      </pivotArea>
    </format>
    <format dxfId="9075">
      <pivotArea dataOnly="0" labelOnly="1" fieldPosition="0">
        <references count="2">
          <reference field="0" count="1" selected="0">
            <x v="33"/>
          </reference>
          <reference field="2" count="1" defaultSubtotal="1">
            <x v="38"/>
          </reference>
        </references>
      </pivotArea>
    </format>
    <format dxfId="9074">
      <pivotArea dataOnly="0" labelOnly="1" fieldPosition="0">
        <references count="2">
          <reference field="0" count="1" selected="0">
            <x v="34"/>
          </reference>
          <reference field="2" count="1">
            <x v="18"/>
          </reference>
        </references>
      </pivotArea>
    </format>
    <format dxfId="9073">
      <pivotArea dataOnly="0" labelOnly="1" fieldPosition="0">
        <references count="2">
          <reference field="0" count="1" selected="0">
            <x v="34"/>
          </reference>
          <reference field="2" count="1" defaultSubtotal="1">
            <x v="18"/>
          </reference>
        </references>
      </pivotArea>
    </format>
    <format dxfId="9072">
      <pivotArea dataOnly="0" labelOnly="1" fieldPosition="0">
        <references count="2">
          <reference field="0" count="1" selected="0">
            <x v="35"/>
          </reference>
          <reference field="2" count="1">
            <x v="57"/>
          </reference>
        </references>
      </pivotArea>
    </format>
    <format dxfId="9071">
      <pivotArea dataOnly="0" labelOnly="1" fieldPosition="0">
        <references count="2">
          <reference field="0" count="1" selected="0">
            <x v="35"/>
          </reference>
          <reference field="2" count="1" defaultSubtotal="1">
            <x v="57"/>
          </reference>
        </references>
      </pivotArea>
    </format>
    <format dxfId="9070">
      <pivotArea dataOnly="0" labelOnly="1" fieldPosition="0">
        <references count="2">
          <reference field="0" count="1" selected="0">
            <x v="36"/>
          </reference>
          <reference field="2" count="1">
            <x v="55"/>
          </reference>
        </references>
      </pivotArea>
    </format>
    <format dxfId="9069">
      <pivotArea dataOnly="0" labelOnly="1" fieldPosition="0">
        <references count="2">
          <reference field="0" count="1" selected="0">
            <x v="36"/>
          </reference>
          <reference field="2" count="1" defaultSubtotal="1">
            <x v="55"/>
          </reference>
        </references>
      </pivotArea>
    </format>
    <format dxfId="9068">
      <pivotArea dataOnly="0" labelOnly="1" fieldPosition="0">
        <references count="2">
          <reference field="0" count="1" selected="0">
            <x v="37"/>
          </reference>
          <reference field="2" count="1">
            <x v="61"/>
          </reference>
        </references>
      </pivotArea>
    </format>
    <format dxfId="9067">
      <pivotArea dataOnly="0" labelOnly="1" fieldPosition="0">
        <references count="2">
          <reference field="0" count="1" selected="0">
            <x v="37"/>
          </reference>
          <reference field="2" count="1" defaultSubtotal="1">
            <x v="61"/>
          </reference>
        </references>
      </pivotArea>
    </format>
    <format dxfId="9066">
      <pivotArea dataOnly="0" labelOnly="1" fieldPosition="0">
        <references count="2">
          <reference field="0" count="1" selected="0">
            <x v="38"/>
          </reference>
          <reference field="2" count="1">
            <x v="19"/>
          </reference>
        </references>
      </pivotArea>
    </format>
    <format dxfId="9065">
      <pivotArea dataOnly="0" labelOnly="1" fieldPosition="0">
        <references count="2">
          <reference field="0" count="1" selected="0">
            <x v="38"/>
          </reference>
          <reference field="2" count="1" defaultSubtotal="1">
            <x v="19"/>
          </reference>
        </references>
      </pivotArea>
    </format>
    <format dxfId="9064">
      <pivotArea dataOnly="0" labelOnly="1" fieldPosition="0">
        <references count="2">
          <reference field="0" count="1" selected="0">
            <x v="39"/>
          </reference>
          <reference field="2" count="1">
            <x v="3"/>
          </reference>
        </references>
      </pivotArea>
    </format>
    <format dxfId="9063">
      <pivotArea dataOnly="0" labelOnly="1" fieldPosition="0">
        <references count="2">
          <reference field="0" count="1" selected="0">
            <x v="39"/>
          </reference>
          <reference field="2" count="1" defaultSubtotal="1">
            <x v="3"/>
          </reference>
        </references>
      </pivotArea>
    </format>
    <format dxfId="9062">
      <pivotArea dataOnly="0" labelOnly="1" fieldPosition="0">
        <references count="2">
          <reference field="0" count="1" selected="0">
            <x v="40"/>
          </reference>
          <reference field="2" count="1">
            <x v="62"/>
          </reference>
        </references>
      </pivotArea>
    </format>
    <format dxfId="9061">
      <pivotArea dataOnly="0" labelOnly="1" fieldPosition="0">
        <references count="2">
          <reference field="0" count="1" selected="0">
            <x v="40"/>
          </reference>
          <reference field="2" count="1" defaultSubtotal="1">
            <x v="62"/>
          </reference>
        </references>
      </pivotArea>
    </format>
    <format dxfId="9060">
      <pivotArea dataOnly="0" labelOnly="1" fieldPosition="0">
        <references count="2">
          <reference field="0" count="1" selected="0">
            <x v="41"/>
          </reference>
          <reference field="2" count="1">
            <x v="51"/>
          </reference>
        </references>
      </pivotArea>
    </format>
    <format dxfId="9059">
      <pivotArea dataOnly="0" labelOnly="1" fieldPosition="0">
        <references count="2">
          <reference field="0" count="1" selected="0">
            <x v="41"/>
          </reference>
          <reference field="2" count="1" defaultSubtotal="1">
            <x v="51"/>
          </reference>
        </references>
      </pivotArea>
    </format>
    <format dxfId="9058">
      <pivotArea dataOnly="0" labelOnly="1" fieldPosition="0">
        <references count="2">
          <reference field="0" count="1" selected="0">
            <x v="42"/>
          </reference>
          <reference field="2" count="1">
            <x v="28"/>
          </reference>
        </references>
      </pivotArea>
    </format>
    <format dxfId="9057">
      <pivotArea dataOnly="0" labelOnly="1" fieldPosition="0">
        <references count="2">
          <reference field="0" count="1" selected="0">
            <x v="42"/>
          </reference>
          <reference field="2" count="1" defaultSubtotal="1">
            <x v="28"/>
          </reference>
        </references>
      </pivotArea>
    </format>
    <format dxfId="9056">
      <pivotArea dataOnly="0" labelOnly="1" fieldPosition="0">
        <references count="2">
          <reference field="0" count="1" selected="0">
            <x v="43"/>
          </reference>
          <reference field="2" count="1">
            <x v="53"/>
          </reference>
        </references>
      </pivotArea>
    </format>
    <format dxfId="9055">
      <pivotArea dataOnly="0" labelOnly="1" fieldPosition="0">
        <references count="2">
          <reference field="0" count="1" selected="0">
            <x v="43"/>
          </reference>
          <reference field="2" count="1" defaultSubtotal="1">
            <x v="53"/>
          </reference>
        </references>
      </pivotArea>
    </format>
    <format dxfId="9054">
      <pivotArea dataOnly="0" labelOnly="1" fieldPosition="0">
        <references count="2">
          <reference field="0" count="1" selected="0">
            <x v="44"/>
          </reference>
          <reference field="2" count="1">
            <x v="7"/>
          </reference>
        </references>
      </pivotArea>
    </format>
    <format dxfId="9053">
      <pivotArea dataOnly="0" labelOnly="1" fieldPosition="0">
        <references count="2">
          <reference field="0" count="1" selected="0">
            <x v="44"/>
          </reference>
          <reference field="2" count="1" defaultSubtotal="1">
            <x v="7"/>
          </reference>
        </references>
      </pivotArea>
    </format>
    <format dxfId="9052">
      <pivotArea dataOnly="0" labelOnly="1" fieldPosition="0">
        <references count="2">
          <reference field="0" count="1" selected="0">
            <x v="45"/>
          </reference>
          <reference field="2" count="1">
            <x v="29"/>
          </reference>
        </references>
      </pivotArea>
    </format>
    <format dxfId="9051">
      <pivotArea dataOnly="0" labelOnly="1" fieldPosition="0">
        <references count="2">
          <reference field="0" count="1" selected="0">
            <x v="45"/>
          </reference>
          <reference field="2" count="1" defaultSubtotal="1">
            <x v="29"/>
          </reference>
        </references>
      </pivotArea>
    </format>
    <format dxfId="9050">
      <pivotArea dataOnly="0" labelOnly="1" fieldPosition="0">
        <references count="2">
          <reference field="0" count="1" selected="0">
            <x v="46"/>
          </reference>
          <reference field="2" count="1">
            <x v="25"/>
          </reference>
        </references>
      </pivotArea>
    </format>
    <format dxfId="9049">
      <pivotArea dataOnly="0" labelOnly="1" fieldPosition="0">
        <references count="2">
          <reference field="0" count="1" selected="0">
            <x v="46"/>
          </reference>
          <reference field="2" count="1" defaultSubtotal="1">
            <x v="25"/>
          </reference>
        </references>
      </pivotArea>
    </format>
    <format dxfId="9048">
      <pivotArea dataOnly="0" labelOnly="1" fieldPosition="0">
        <references count="2">
          <reference field="0" count="1" selected="0">
            <x v="47"/>
          </reference>
          <reference field="2" count="1">
            <x v="24"/>
          </reference>
        </references>
      </pivotArea>
    </format>
    <format dxfId="9047">
      <pivotArea dataOnly="0" labelOnly="1" fieldPosition="0">
        <references count="2">
          <reference field="0" count="1" selected="0">
            <x v="47"/>
          </reference>
          <reference field="2" count="1" defaultSubtotal="1">
            <x v="24"/>
          </reference>
        </references>
      </pivotArea>
    </format>
    <format dxfId="9046">
      <pivotArea dataOnly="0" labelOnly="1" fieldPosition="0">
        <references count="2">
          <reference field="0" count="1" selected="0">
            <x v="48"/>
          </reference>
          <reference field="2" count="1">
            <x v="12"/>
          </reference>
        </references>
      </pivotArea>
    </format>
    <format dxfId="9045">
      <pivotArea dataOnly="0" labelOnly="1" fieldPosition="0">
        <references count="2">
          <reference field="0" count="1" selected="0">
            <x v="48"/>
          </reference>
          <reference field="2" count="1" defaultSubtotal="1">
            <x v="12"/>
          </reference>
        </references>
      </pivotArea>
    </format>
    <format dxfId="9044">
      <pivotArea dataOnly="0" labelOnly="1" fieldPosition="0">
        <references count="2">
          <reference field="0" count="1" selected="0">
            <x v="49"/>
          </reference>
          <reference field="2" count="1">
            <x v="37"/>
          </reference>
        </references>
      </pivotArea>
    </format>
    <format dxfId="9043">
      <pivotArea dataOnly="0" labelOnly="1" fieldPosition="0">
        <references count="2">
          <reference field="0" count="1" selected="0">
            <x v="49"/>
          </reference>
          <reference field="2" count="1" defaultSubtotal="1">
            <x v="37"/>
          </reference>
        </references>
      </pivotArea>
    </format>
    <format dxfId="9042">
      <pivotArea dataOnly="0" labelOnly="1" fieldPosition="0">
        <references count="2">
          <reference field="0" count="1" selected="0">
            <x v="50"/>
          </reference>
          <reference field="2" count="1">
            <x v="32"/>
          </reference>
        </references>
      </pivotArea>
    </format>
    <format dxfId="9041">
      <pivotArea dataOnly="0" labelOnly="1" fieldPosition="0">
        <references count="2">
          <reference field="0" count="1" selected="0">
            <x v="50"/>
          </reference>
          <reference field="2" count="1" defaultSubtotal="1">
            <x v="32"/>
          </reference>
        </references>
      </pivotArea>
    </format>
    <format dxfId="9040">
      <pivotArea dataOnly="0" labelOnly="1" fieldPosition="0">
        <references count="2">
          <reference field="0" count="1" selected="0">
            <x v="51"/>
          </reference>
          <reference field="2" count="1">
            <x v="6"/>
          </reference>
        </references>
      </pivotArea>
    </format>
    <format dxfId="9039">
      <pivotArea dataOnly="0" labelOnly="1" fieldPosition="0">
        <references count="2">
          <reference field="0" count="1" selected="0">
            <x v="51"/>
          </reference>
          <reference field="2" count="1" defaultSubtotal="1">
            <x v="6"/>
          </reference>
        </references>
      </pivotArea>
    </format>
    <format dxfId="9038">
      <pivotArea dataOnly="0" labelOnly="1" fieldPosition="0">
        <references count="2">
          <reference field="0" count="1" selected="0">
            <x v="52"/>
          </reference>
          <reference field="2" count="1">
            <x v="44"/>
          </reference>
        </references>
      </pivotArea>
    </format>
    <format dxfId="9037">
      <pivotArea dataOnly="0" labelOnly="1" fieldPosition="0">
        <references count="2">
          <reference field="0" count="1" selected="0">
            <x v="52"/>
          </reference>
          <reference field="2" count="1" defaultSubtotal="1">
            <x v="44"/>
          </reference>
        </references>
      </pivotArea>
    </format>
    <format dxfId="9036">
      <pivotArea dataOnly="0" labelOnly="1" fieldPosition="0">
        <references count="2">
          <reference field="0" count="1" selected="0">
            <x v="53"/>
          </reference>
          <reference field="2" count="1">
            <x v="23"/>
          </reference>
        </references>
      </pivotArea>
    </format>
    <format dxfId="9035">
      <pivotArea dataOnly="0" labelOnly="1" fieldPosition="0">
        <references count="2">
          <reference field="0" count="1" selected="0">
            <x v="53"/>
          </reference>
          <reference field="2" count="1" defaultSubtotal="1">
            <x v="23"/>
          </reference>
        </references>
      </pivotArea>
    </format>
    <format dxfId="9034">
      <pivotArea dataOnly="0" labelOnly="1" fieldPosition="0">
        <references count="2">
          <reference field="0" count="1" selected="0">
            <x v="54"/>
          </reference>
          <reference field="2" count="1">
            <x v="14"/>
          </reference>
        </references>
      </pivotArea>
    </format>
    <format dxfId="9033">
      <pivotArea dataOnly="0" labelOnly="1" fieldPosition="0">
        <references count="2">
          <reference field="0" count="1" selected="0">
            <x v="54"/>
          </reference>
          <reference field="2" count="1" defaultSubtotal="1">
            <x v="14"/>
          </reference>
        </references>
      </pivotArea>
    </format>
    <format dxfId="9032">
      <pivotArea dataOnly="0" labelOnly="1" fieldPosition="0">
        <references count="2">
          <reference field="0" count="1" selected="0">
            <x v="55"/>
          </reference>
          <reference field="2" count="1">
            <x v="63"/>
          </reference>
        </references>
      </pivotArea>
    </format>
    <format dxfId="9031">
      <pivotArea dataOnly="0" labelOnly="1" fieldPosition="0">
        <references count="2">
          <reference field="0" count="1" selected="0">
            <x v="55"/>
          </reference>
          <reference field="2" count="1" defaultSubtotal="1">
            <x v="63"/>
          </reference>
        </references>
      </pivotArea>
    </format>
    <format dxfId="9030">
      <pivotArea dataOnly="0" labelOnly="1" fieldPosition="0">
        <references count="2">
          <reference field="0" count="1" selected="0">
            <x v="56"/>
          </reference>
          <reference field="2" count="1">
            <x v="64"/>
          </reference>
        </references>
      </pivotArea>
    </format>
    <format dxfId="9029">
      <pivotArea dataOnly="0" labelOnly="1" fieldPosition="0">
        <references count="2">
          <reference field="0" count="1" selected="0">
            <x v="56"/>
          </reference>
          <reference field="2" count="1" defaultSubtotal="1">
            <x v="64"/>
          </reference>
        </references>
      </pivotArea>
    </format>
    <format dxfId="9028">
      <pivotArea dataOnly="0" labelOnly="1" fieldPosition="0">
        <references count="2">
          <reference field="0" count="1" selected="0">
            <x v="57"/>
          </reference>
          <reference field="2" count="1">
            <x v="48"/>
          </reference>
        </references>
      </pivotArea>
    </format>
    <format dxfId="9027">
      <pivotArea dataOnly="0" labelOnly="1" fieldPosition="0">
        <references count="2">
          <reference field="0" count="1" selected="0">
            <x v="57"/>
          </reference>
          <reference field="2" count="1" defaultSubtotal="1">
            <x v="48"/>
          </reference>
        </references>
      </pivotArea>
    </format>
    <format dxfId="9026">
      <pivotArea dataOnly="0" labelOnly="1" fieldPosition="0">
        <references count="2">
          <reference field="0" count="1" selected="0">
            <x v="58"/>
          </reference>
          <reference field="2" count="1">
            <x v="15"/>
          </reference>
        </references>
      </pivotArea>
    </format>
    <format dxfId="9025">
      <pivotArea dataOnly="0" labelOnly="1" fieldPosition="0">
        <references count="2">
          <reference field="0" count="1" selected="0">
            <x v="58"/>
          </reference>
          <reference field="2" count="1" defaultSubtotal="1">
            <x v="15"/>
          </reference>
        </references>
      </pivotArea>
    </format>
    <format dxfId="9024">
      <pivotArea dataOnly="0" labelOnly="1" fieldPosition="0">
        <references count="2">
          <reference field="0" count="1" selected="0">
            <x v="59"/>
          </reference>
          <reference field="2" count="1">
            <x v="30"/>
          </reference>
        </references>
      </pivotArea>
    </format>
    <format dxfId="9023">
      <pivotArea dataOnly="0" labelOnly="1" fieldPosition="0">
        <references count="2">
          <reference field="0" count="1" selected="0">
            <x v="59"/>
          </reference>
          <reference field="2" count="1" defaultSubtotal="1">
            <x v="30"/>
          </reference>
        </references>
      </pivotArea>
    </format>
    <format dxfId="9022">
      <pivotArea dataOnly="0" labelOnly="1" fieldPosition="0">
        <references count="2">
          <reference field="0" count="1" selected="0">
            <x v="60"/>
          </reference>
          <reference field="2" count="1">
            <x v="27"/>
          </reference>
        </references>
      </pivotArea>
    </format>
    <format dxfId="9021">
      <pivotArea dataOnly="0" labelOnly="1" fieldPosition="0">
        <references count="2">
          <reference field="0" count="1" selected="0">
            <x v="60"/>
          </reference>
          <reference field="2" count="1" defaultSubtotal="1">
            <x v="27"/>
          </reference>
        </references>
      </pivotArea>
    </format>
    <format dxfId="9020">
      <pivotArea dataOnly="0" labelOnly="1" fieldPosition="0">
        <references count="2">
          <reference field="0" count="1" selected="0">
            <x v="61"/>
          </reference>
          <reference field="2" count="1">
            <x v="1"/>
          </reference>
        </references>
      </pivotArea>
    </format>
    <format dxfId="9019">
      <pivotArea dataOnly="0" labelOnly="1" fieldPosition="0">
        <references count="2">
          <reference field="0" count="1" selected="0">
            <x v="61"/>
          </reference>
          <reference field="2" count="1" defaultSubtotal="1">
            <x v="1"/>
          </reference>
        </references>
      </pivotArea>
    </format>
    <format dxfId="9018">
      <pivotArea dataOnly="0" labelOnly="1" fieldPosition="0">
        <references count="2">
          <reference field="0" count="1" selected="0">
            <x v="62"/>
          </reference>
          <reference field="2" count="1">
            <x v="59"/>
          </reference>
        </references>
      </pivotArea>
    </format>
    <format dxfId="9017">
      <pivotArea dataOnly="0" labelOnly="1" fieldPosition="0">
        <references count="2">
          <reference field="0" count="1" selected="0">
            <x v="62"/>
          </reference>
          <reference field="2" count="1" defaultSubtotal="1">
            <x v="59"/>
          </reference>
        </references>
      </pivotArea>
    </format>
    <format dxfId="9016">
      <pivotArea dataOnly="0" labelOnly="1" fieldPosition="0">
        <references count="2">
          <reference field="0" count="1" selected="0">
            <x v="63"/>
          </reference>
          <reference field="2" count="1">
            <x v="21"/>
          </reference>
        </references>
      </pivotArea>
    </format>
    <format dxfId="9015">
      <pivotArea dataOnly="0" labelOnly="1" fieldPosition="0">
        <references count="2">
          <reference field="0" count="1" selected="0">
            <x v="63"/>
          </reference>
          <reference field="2" count="1" defaultSubtotal="1">
            <x v="21"/>
          </reference>
        </references>
      </pivotArea>
    </format>
    <format dxfId="9014">
      <pivotArea dataOnly="0" labelOnly="1" fieldPosition="0">
        <references count="2">
          <reference field="0" count="1" selected="0">
            <x v="65"/>
          </reference>
          <reference field="2" count="1">
            <x v="11"/>
          </reference>
        </references>
      </pivotArea>
    </format>
    <format dxfId="9013">
      <pivotArea dataOnly="0" labelOnly="1" fieldPosition="0">
        <references count="2">
          <reference field="0" count="1" selected="0">
            <x v="65"/>
          </reference>
          <reference field="2" count="1" defaultSubtotal="1">
            <x v="11"/>
          </reference>
        </references>
      </pivotArea>
    </format>
    <format dxfId="9012">
      <pivotArea dataOnly="0" labelOnly="1" fieldPosition="0">
        <references count="2">
          <reference field="0" count="1" selected="0">
            <x v="67"/>
          </reference>
          <reference field="2" count="1">
            <x v="56"/>
          </reference>
        </references>
      </pivotArea>
    </format>
    <format dxfId="9011">
      <pivotArea dataOnly="0" labelOnly="1" fieldPosition="0">
        <references count="2">
          <reference field="0" count="1" selected="0">
            <x v="67"/>
          </reference>
          <reference field="2" count="1" defaultSubtotal="1">
            <x v="56"/>
          </reference>
        </references>
      </pivotArea>
    </format>
    <format dxfId="9010">
      <pivotArea dataOnly="0" labelOnly="1" fieldPosition="0">
        <references count="3">
          <reference field="0" count="1" selected="0">
            <x v="0"/>
          </reference>
          <reference field="1" count="2">
            <x v="111"/>
            <x v="199"/>
          </reference>
          <reference field="2" count="1" selected="0">
            <x v="9"/>
          </reference>
        </references>
      </pivotArea>
    </format>
    <format dxfId="9009">
      <pivotArea dataOnly="0" labelOnly="1" fieldPosition="0">
        <references count="3">
          <reference field="0" count="1" selected="0">
            <x v="1"/>
          </reference>
          <reference field="1" count="1">
            <x v="561"/>
          </reference>
          <reference field="2" count="1" selected="0">
            <x v="67"/>
          </reference>
        </references>
      </pivotArea>
    </format>
    <format dxfId="9008">
      <pivotArea dataOnly="0" labelOnly="1" fieldPosition="0">
        <references count="3">
          <reference field="0" count="1" selected="0">
            <x v="2"/>
          </reference>
          <reference field="1" count="4">
            <x v="9"/>
            <x v="58"/>
            <x v="179"/>
            <x v="364"/>
          </reference>
          <reference field="2" count="1" selected="0">
            <x v="8"/>
          </reference>
        </references>
      </pivotArea>
    </format>
    <format dxfId="9007">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9006">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9005">
      <pivotArea dataOnly="0" labelOnly="1" fieldPosition="0">
        <references count="3">
          <reference field="0" count="1" selected="0">
            <x v="5"/>
          </reference>
          <reference field="1" count="1">
            <x v="142"/>
          </reference>
          <reference field="2" count="1" selected="0">
            <x v="2"/>
          </reference>
        </references>
      </pivotArea>
    </format>
    <format dxfId="9004">
      <pivotArea dataOnly="0" labelOnly="1" fieldPosition="0">
        <references count="3">
          <reference field="0" count="1" selected="0">
            <x v="6"/>
          </reference>
          <reference field="1" count="3">
            <x v="157"/>
            <x v="262"/>
            <x v="454"/>
          </reference>
          <reference field="2" count="1" selected="0">
            <x v="43"/>
          </reference>
        </references>
      </pivotArea>
    </format>
    <format dxfId="9003">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9002">
      <pivotArea dataOnly="0" labelOnly="1" fieldPosition="0">
        <references count="3">
          <reference field="0" count="1" selected="0">
            <x v="8"/>
          </reference>
          <reference field="1" count="2">
            <x v="456"/>
            <x v="496"/>
          </reference>
          <reference field="2" count="1" selected="0">
            <x v="26"/>
          </reference>
        </references>
      </pivotArea>
    </format>
    <format dxfId="9001">
      <pivotArea dataOnly="0" labelOnly="1" fieldPosition="0">
        <references count="3">
          <reference field="0" count="1" selected="0">
            <x v="9"/>
          </reference>
          <reference field="1" count="3">
            <x v="77"/>
            <x v="82"/>
            <x v="129"/>
          </reference>
          <reference field="2" count="1" selected="0">
            <x v="13"/>
          </reference>
        </references>
      </pivotArea>
    </format>
    <format dxfId="9000">
      <pivotArea dataOnly="0" labelOnly="1" fieldPosition="0">
        <references count="3">
          <reference field="0" count="1" selected="0">
            <x v="10"/>
          </reference>
          <reference field="1" count="1">
            <x v="274"/>
          </reference>
          <reference field="2" count="1" selected="0">
            <x v="41"/>
          </reference>
        </references>
      </pivotArea>
    </format>
    <format dxfId="8999">
      <pivotArea dataOnly="0" labelOnly="1" fieldPosition="0">
        <references count="3">
          <reference field="0" count="1" selected="0">
            <x v="11"/>
          </reference>
          <reference field="1" count="5">
            <x v="2"/>
            <x v="147"/>
            <x v="215"/>
            <x v="331"/>
            <x v="334"/>
          </reference>
          <reference field="2" count="1" selected="0">
            <x v="54"/>
          </reference>
        </references>
      </pivotArea>
    </format>
    <format dxfId="8998">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8997">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8996">
      <pivotArea dataOnly="0" labelOnly="1" fieldPosition="0">
        <references count="3">
          <reference field="0" count="1" selected="0">
            <x v="14"/>
          </reference>
          <reference field="1" count="2">
            <x v="117"/>
            <x v="238"/>
          </reference>
          <reference field="2" count="1" selected="0">
            <x v="4"/>
          </reference>
        </references>
      </pivotArea>
    </format>
    <format dxfId="8995">
      <pivotArea dataOnly="0" labelOnly="1" fieldPosition="0">
        <references count="3">
          <reference field="0" count="1" selected="0">
            <x v="15"/>
          </reference>
          <reference field="1" count="5">
            <x v="75"/>
            <x v="137"/>
            <x v="196"/>
            <x v="229"/>
            <x v="457"/>
          </reference>
          <reference field="2" count="1" selected="0">
            <x v="42"/>
          </reference>
        </references>
      </pivotArea>
    </format>
    <format dxfId="8994">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8993">
      <pivotArea dataOnly="0" labelOnly="1" fieldPosition="0">
        <references count="3">
          <reference field="0" count="1" selected="0">
            <x v="17"/>
          </reference>
          <reference field="1" count="23">
            <x v="22"/>
            <x v="24"/>
            <x v="27"/>
            <x v="78"/>
            <x v="115"/>
            <x v="133"/>
            <x v="141"/>
            <x v="174"/>
            <x v="287"/>
            <x v="300"/>
            <x v="370"/>
            <x v="386"/>
            <x v="387"/>
            <x v="396"/>
            <x v="423"/>
            <x v="460"/>
            <x v="461"/>
            <x v="462"/>
            <x v="463"/>
            <x v="464"/>
            <x v="465"/>
            <x v="533"/>
            <x v="565"/>
          </reference>
          <reference field="2" count="1" selected="0">
            <x v="5"/>
          </reference>
        </references>
      </pivotArea>
    </format>
    <format dxfId="8992">
      <pivotArea dataOnly="0" labelOnly="1" fieldPosition="0">
        <references count="3">
          <reference field="0" count="1" selected="0">
            <x v="18"/>
          </reference>
          <reference field="1" count="9">
            <x v="112"/>
            <x v="125"/>
            <x v="192"/>
            <x v="282"/>
            <x v="376"/>
            <x v="430"/>
            <x v="534"/>
            <x v="535"/>
            <x v="566"/>
          </reference>
          <reference field="2" count="1" selected="0">
            <x v="33"/>
          </reference>
        </references>
      </pivotArea>
    </format>
    <format dxfId="8991">
      <pivotArea dataOnly="0" labelOnly="1" fieldPosition="0">
        <references count="3">
          <reference field="0" count="1" selected="0">
            <x v="19"/>
          </reference>
          <reference field="1" count="21">
            <x v="124"/>
            <x v="147"/>
            <x v="158"/>
            <x v="159"/>
            <x v="177"/>
            <x v="178"/>
            <x v="258"/>
            <x v="273"/>
            <x v="286"/>
            <x v="289"/>
            <x v="297"/>
            <x v="305"/>
            <x v="306"/>
            <x v="392"/>
            <x v="420"/>
            <x v="421"/>
            <x v="435"/>
            <x v="466"/>
            <x v="467"/>
            <x v="468"/>
            <x v="536"/>
          </reference>
          <reference field="2" count="1" selected="0">
            <x v="0"/>
          </reference>
        </references>
      </pivotArea>
    </format>
    <format dxfId="8990">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8989">
      <pivotArea dataOnly="0" labelOnly="1" fieldPosition="0">
        <references count="3">
          <reference field="0" count="1" selected="0">
            <x v="21"/>
          </reference>
          <reference field="1" count="2">
            <x v="299"/>
            <x v="440"/>
          </reference>
          <reference field="2" count="1" selected="0">
            <x v="31"/>
          </reference>
        </references>
      </pivotArea>
    </format>
    <format dxfId="8988">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8987">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8986">
      <pivotArea dataOnly="0" labelOnly="1" fieldPosition="0">
        <references count="3">
          <reference field="0" count="1" selected="0">
            <x v="24"/>
          </reference>
          <reference field="1" count="2">
            <x v="214"/>
            <x v="482"/>
          </reference>
          <reference field="2" count="1" selected="0">
            <x v="40"/>
          </reference>
        </references>
      </pivotArea>
    </format>
    <format dxfId="8985">
      <pivotArea dataOnly="0" labelOnly="1" fieldPosition="0">
        <references count="3">
          <reference field="0" count="1" selected="0">
            <x v="25"/>
          </reference>
          <reference field="1" count="1">
            <x v="102"/>
          </reference>
          <reference field="2" count="1" selected="0">
            <x v="50"/>
          </reference>
        </references>
      </pivotArea>
    </format>
    <format dxfId="8984">
      <pivotArea dataOnly="0" labelOnly="1" fieldPosition="0">
        <references count="3">
          <reference field="0" count="1" selected="0">
            <x v="26"/>
          </reference>
          <reference field="1" count="5">
            <x v="45"/>
            <x v="61"/>
            <x v="216"/>
            <x v="349"/>
            <x v="397"/>
          </reference>
          <reference field="2" count="1" selected="0">
            <x v="49"/>
          </reference>
        </references>
      </pivotArea>
    </format>
    <format dxfId="8983">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8982">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8981">
      <pivotArea dataOnly="0" labelOnly="1" fieldPosition="0">
        <references count="3">
          <reference field="0" count="1" selected="0">
            <x v="29"/>
          </reference>
          <reference field="1" count="1">
            <x v="195"/>
          </reference>
          <reference field="2" count="1" selected="0">
            <x v="66"/>
          </reference>
        </references>
      </pivotArea>
    </format>
    <format dxfId="8980">
      <pivotArea dataOnly="0" labelOnly="1" fieldPosition="0">
        <references count="3">
          <reference field="0" count="1" selected="0">
            <x v="30"/>
          </reference>
          <reference field="1" count="3">
            <x v="382"/>
            <x v="487"/>
            <x v="541"/>
          </reference>
          <reference field="2" count="1" selected="0">
            <x v="65"/>
          </reference>
        </references>
      </pivotArea>
    </format>
    <format dxfId="8979">
      <pivotArea dataOnly="0" labelOnly="1" fieldPosition="0">
        <references count="3">
          <reference field="0" count="1" selected="0">
            <x v="31"/>
          </reference>
          <reference field="1" count="3">
            <x v="165"/>
            <x v="338"/>
            <x v="418"/>
          </reference>
          <reference field="2" count="1" selected="0">
            <x v="35"/>
          </reference>
        </references>
      </pivotArea>
    </format>
    <format dxfId="8978">
      <pivotArea dataOnly="0" labelOnly="1" fieldPosition="0">
        <references count="3">
          <reference field="0" count="1" selected="0">
            <x v="32"/>
          </reference>
          <reference field="1" count="3">
            <x v="57"/>
            <x v="260"/>
            <x v="567"/>
          </reference>
          <reference field="2" count="1" selected="0">
            <x v="10"/>
          </reference>
        </references>
      </pivotArea>
    </format>
    <format dxfId="8977">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8976">
      <pivotArea dataOnly="0" labelOnly="1" fieldPosition="0">
        <references count="3">
          <reference field="0" count="1" selected="0">
            <x v="34"/>
          </reference>
          <reference field="1" count="1">
            <x v="431"/>
          </reference>
          <reference field="2" count="1" selected="0">
            <x v="18"/>
          </reference>
        </references>
      </pivotArea>
    </format>
    <format dxfId="8975">
      <pivotArea dataOnly="0" labelOnly="1" fieldPosition="0">
        <references count="3">
          <reference field="0" count="1" selected="0">
            <x v="35"/>
          </reference>
          <reference field="1" count="5">
            <x v="47"/>
            <x v="74"/>
            <x v="122"/>
            <x v="168"/>
            <x v="209"/>
          </reference>
          <reference field="2" count="1" selected="0">
            <x v="57"/>
          </reference>
        </references>
      </pivotArea>
    </format>
    <format dxfId="8974">
      <pivotArea dataOnly="0" labelOnly="1" fieldPosition="0">
        <references count="3">
          <reference field="0" count="1" selected="0">
            <x v="36"/>
          </reference>
          <reference field="1" count="4">
            <x v="109"/>
            <x v="296"/>
            <x v="301"/>
            <x v="569"/>
          </reference>
          <reference field="2" count="1" selected="0">
            <x v="55"/>
          </reference>
        </references>
      </pivotArea>
    </format>
    <format dxfId="8973">
      <pivotArea dataOnly="0" labelOnly="1" fieldPosition="0">
        <references count="3">
          <reference field="0" count="1" selected="0">
            <x v="37"/>
          </reference>
          <reference field="1" count="11">
            <x v="320"/>
            <x v="343"/>
            <x v="395"/>
            <x v="438"/>
            <x v="491"/>
            <x v="492"/>
            <x v="493"/>
            <x v="494"/>
            <x v="495"/>
            <x v="570"/>
            <x v="571"/>
          </reference>
          <reference field="2" count="1" selected="0">
            <x v="61"/>
          </reference>
        </references>
      </pivotArea>
    </format>
    <format dxfId="8972">
      <pivotArea dataOnly="0" labelOnly="1" fieldPosition="0">
        <references count="3">
          <reference field="0" count="1" selected="0">
            <x v="38"/>
          </reference>
          <reference field="1" count="3">
            <x v="226"/>
            <x v="337"/>
            <x v="496"/>
          </reference>
          <reference field="2" count="1" selected="0">
            <x v="19"/>
          </reference>
        </references>
      </pivotArea>
    </format>
    <format dxfId="8971">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8970">
      <pivotArea dataOnly="0" labelOnly="1" fieldPosition="0">
        <references count="3">
          <reference field="0" count="1" selected="0">
            <x v="40"/>
          </reference>
          <reference field="1" count="45">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reference>
          <reference field="2" count="1" selected="0">
            <x v="62"/>
          </reference>
        </references>
      </pivotArea>
    </format>
    <format dxfId="8969">
      <pivotArea dataOnly="0" labelOnly="1" fieldPosition="0">
        <references count="3">
          <reference field="0" count="1" selected="0">
            <x v="41"/>
          </reference>
          <reference field="1" count="12">
            <x v="4"/>
            <x v="76"/>
            <x v="130"/>
            <x v="188"/>
            <x v="224"/>
            <x v="314"/>
            <x v="321"/>
            <x v="505"/>
            <x v="547"/>
            <x v="548"/>
            <x v="549"/>
            <x v="574"/>
          </reference>
          <reference field="2" count="1" selected="0">
            <x v="51"/>
          </reference>
        </references>
      </pivotArea>
    </format>
    <format dxfId="8968">
      <pivotArea dataOnly="0" labelOnly="1" fieldPosition="0">
        <references count="3">
          <reference field="0" count="1" selected="0">
            <x v="42"/>
          </reference>
          <reference field="1" count="38">
            <x v="15"/>
            <x v="16"/>
            <x v="17"/>
            <x v="19"/>
            <x v="38"/>
            <x v="81"/>
            <x v="120"/>
            <x v="122"/>
            <x v="138"/>
            <x v="149"/>
            <x v="185"/>
            <x v="232"/>
            <x v="239"/>
            <x v="240"/>
            <x v="261"/>
            <x v="270"/>
            <x v="277"/>
            <x v="279"/>
            <x v="316"/>
            <x v="328"/>
            <x v="366"/>
            <x v="375"/>
            <x v="384"/>
            <x v="389"/>
            <x v="394"/>
            <x v="407"/>
            <x v="446"/>
            <x v="449"/>
            <x v="506"/>
            <x v="507"/>
            <x v="508"/>
            <x v="509"/>
            <x v="510"/>
            <x v="511"/>
            <x v="512"/>
            <x v="550"/>
            <x v="551"/>
            <x v="575"/>
          </reference>
          <reference field="2" count="1" selected="0">
            <x v="28"/>
          </reference>
        </references>
      </pivotArea>
    </format>
    <format dxfId="8967">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8966">
      <pivotArea dataOnly="0" labelOnly="1" fieldPosition="0">
        <references count="3">
          <reference field="0" count="1" selected="0">
            <x v="44"/>
          </reference>
          <reference field="1" count="22">
            <x v="32"/>
            <x v="36"/>
            <x v="86"/>
            <x v="96"/>
            <x v="121"/>
            <x v="145"/>
            <x v="166"/>
            <x v="167"/>
            <x v="172"/>
            <x v="231"/>
            <x v="317"/>
            <x v="332"/>
            <x v="429"/>
            <x v="513"/>
            <x v="514"/>
            <x v="553"/>
            <x v="554"/>
            <x v="555"/>
            <x v="556"/>
            <x v="576"/>
            <x v="577"/>
            <x v="578"/>
          </reference>
          <reference field="2" count="1" selected="0">
            <x v="7"/>
          </reference>
        </references>
      </pivotArea>
    </format>
    <format dxfId="8965">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8964">
      <pivotArea dataOnly="0" labelOnly="1" fieldPosition="0">
        <references count="3">
          <reference field="0" count="1" selected="0">
            <x v="46"/>
          </reference>
          <reference field="1" count="26">
            <x v="21"/>
            <x v="23"/>
            <x v="35"/>
            <x v="150"/>
            <x v="173"/>
            <x v="186"/>
            <x v="203"/>
            <x v="219"/>
            <x v="241"/>
            <x v="249"/>
            <x v="250"/>
            <x v="251"/>
            <x v="252"/>
            <x v="329"/>
            <x v="362"/>
            <x v="393"/>
            <x v="398"/>
            <x v="433"/>
            <x v="434"/>
            <x v="515"/>
            <x v="516"/>
            <x v="517"/>
            <x v="518"/>
            <x v="519"/>
            <x v="557"/>
            <x v="579"/>
          </reference>
          <reference field="2" count="1" selected="0">
            <x v="25"/>
          </reference>
        </references>
      </pivotArea>
    </format>
    <format dxfId="8963">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8962">
      <pivotArea dataOnly="0" labelOnly="1" fieldPosition="0">
        <references count="3">
          <reference field="0" count="1" selected="0">
            <x v="48"/>
          </reference>
          <reference field="1" count="3">
            <x v="59"/>
            <x v="60"/>
            <x v="441"/>
          </reference>
          <reference field="2" count="1" selected="0">
            <x v="12"/>
          </reference>
        </references>
      </pivotArea>
    </format>
    <format dxfId="8961">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8960">
      <pivotArea dataOnly="0" labelOnly="1" fieldPosition="0">
        <references count="3">
          <reference field="0" count="1" selected="0">
            <x v="50"/>
          </reference>
          <reference field="1" count="2">
            <x v="184"/>
            <x v="558"/>
          </reference>
          <reference field="2" count="1" selected="0">
            <x v="32"/>
          </reference>
        </references>
      </pivotArea>
    </format>
    <format dxfId="8959">
      <pivotArea dataOnly="0" labelOnly="1" fieldPosition="0">
        <references count="3">
          <reference field="0" count="1" selected="0">
            <x v="51"/>
          </reference>
          <reference field="1" count="5">
            <x v="309"/>
            <x v="367"/>
            <x v="522"/>
            <x v="523"/>
            <x v="559"/>
          </reference>
          <reference field="2" count="1" selected="0">
            <x v="6"/>
          </reference>
        </references>
      </pivotArea>
    </format>
    <format dxfId="8958">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8957">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8956">
      <pivotArea dataOnly="0" labelOnly="1" fieldPosition="0">
        <references count="3">
          <reference field="0" count="1" selected="0">
            <x v="54"/>
          </reference>
          <reference field="1" count="3">
            <x v="345"/>
            <x v="436"/>
            <x v="526"/>
          </reference>
          <reference field="2" count="1" selected="0">
            <x v="14"/>
          </reference>
        </references>
      </pivotArea>
    </format>
    <format dxfId="8955">
      <pivotArea dataOnly="0" labelOnly="1" fieldPosition="0">
        <references count="3">
          <reference field="0" count="1" selected="0">
            <x v="55"/>
          </reference>
          <reference field="1" count="3">
            <x v="114"/>
            <x v="143"/>
            <x v="403"/>
          </reference>
          <reference field="2" count="1" selected="0">
            <x v="63"/>
          </reference>
        </references>
      </pivotArea>
    </format>
    <format dxfId="8954">
      <pivotArea dataOnly="0" labelOnly="1" fieldPosition="0">
        <references count="3">
          <reference field="0" count="1" selected="0">
            <x v="56"/>
          </reference>
          <reference field="1" count="2">
            <x v="313"/>
            <x v="351"/>
          </reference>
          <reference field="2" count="1" selected="0">
            <x v="64"/>
          </reference>
        </references>
      </pivotArea>
    </format>
    <format dxfId="8953">
      <pivotArea dataOnly="0" labelOnly="1" fieldPosition="0">
        <references count="3">
          <reference field="0" count="1" selected="0">
            <x v="57"/>
          </reference>
          <reference field="1" count="4">
            <x v="242"/>
            <x v="303"/>
            <x v="412"/>
            <x v="582"/>
          </reference>
          <reference field="2" count="1" selected="0">
            <x v="48"/>
          </reference>
        </references>
      </pivotArea>
    </format>
    <format dxfId="8952">
      <pivotArea dataOnly="0" labelOnly="1" fieldPosition="0">
        <references count="3">
          <reference field="0" count="1" selected="0">
            <x v="58"/>
          </reference>
          <reference field="1" count="2">
            <x v="3"/>
            <x v="7"/>
          </reference>
          <reference field="2" count="1" selected="0">
            <x v="15"/>
          </reference>
        </references>
      </pivotArea>
    </format>
    <format dxfId="8951">
      <pivotArea dataOnly="0" labelOnly="1" fieldPosition="0">
        <references count="3">
          <reference field="0" count="1" selected="0">
            <x v="59"/>
          </reference>
          <reference field="1" count="3">
            <x v="51"/>
            <x v="271"/>
            <x v="324"/>
          </reference>
          <reference field="2" count="1" selected="0">
            <x v="30"/>
          </reference>
        </references>
      </pivotArea>
    </format>
    <format dxfId="8950">
      <pivotArea dataOnly="0" labelOnly="1" fieldPosition="0">
        <references count="3">
          <reference field="0" count="1" selected="0">
            <x v="60"/>
          </reference>
          <reference field="1" count="2">
            <x v="62"/>
            <x v="255"/>
          </reference>
          <reference field="2" count="1" selected="0">
            <x v="27"/>
          </reference>
        </references>
      </pivotArea>
    </format>
    <format dxfId="8949">
      <pivotArea dataOnly="0" labelOnly="1" fieldPosition="0">
        <references count="3">
          <reference field="0" count="1" selected="0">
            <x v="61"/>
          </reference>
          <reference field="1" count="14">
            <x v="68"/>
            <x v="79"/>
            <x v="80"/>
            <x v="95"/>
            <x v="148"/>
            <x v="187"/>
            <x v="233"/>
            <x v="281"/>
            <x v="315"/>
            <x v="335"/>
            <x v="363"/>
            <x v="377"/>
            <x v="527"/>
            <x v="528"/>
          </reference>
          <reference field="2" count="1" selected="0">
            <x v="1"/>
          </reference>
        </references>
      </pivotArea>
    </format>
    <format dxfId="8948">
      <pivotArea dataOnly="0" labelOnly="1" fieldPosition="0">
        <references count="3">
          <reference field="0" count="1" selected="0">
            <x v="62"/>
          </reference>
          <reference field="1" count="1">
            <x v="71"/>
          </reference>
          <reference field="2" count="1" selected="0">
            <x v="59"/>
          </reference>
        </references>
      </pivotArea>
    </format>
    <format dxfId="8947">
      <pivotArea dataOnly="0" labelOnly="1" fieldPosition="0">
        <references count="3">
          <reference field="0" count="1" selected="0">
            <x v="63"/>
          </reference>
          <reference field="1" count="3">
            <x v="94"/>
            <x v="294"/>
            <x v="295"/>
          </reference>
          <reference field="2" count="1" selected="0">
            <x v="21"/>
          </reference>
        </references>
      </pivotArea>
    </format>
    <format dxfId="8946">
      <pivotArea dataOnly="0" labelOnly="1" fieldPosition="0">
        <references count="3">
          <reference field="0" count="1" selected="0">
            <x v="65"/>
          </reference>
          <reference field="1" count="1">
            <x v="183"/>
          </reference>
          <reference field="2" count="1" selected="0">
            <x v="11"/>
          </reference>
        </references>
      </pivotArea>
    </format>
    <format dxfId="8945">
      <pivotArea dataOnly="0" labelOnly="1" fieldPosition="0">
        <references count="3">
          <reference field="0" count="1" selected="0">
            <x v="67"/>
          </reference>
          <reference field="1" count="4">
            <x v="25"/>
            <x v="56"/>
            <x v="275"/>
            <x v="529"/>
          </reference>
          <reference field="2" count="1" selected="0">
            <x v="56"/>
          </reference>
        </references>
      </pivotArea>
    </format>
    <format dxfId="8944">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8943">
      <pivotArea dataOnly="0" labelOnly="1" fieldPosition="0">
        <references count="4">
          <reference field="0" count="1" selected="0">
            <x v="1"/>
          </reference>
          <reference field="1" count="1" selected="0">
            <x v="561"/>
          </reference>
          <reference field="2" count="1" selected="0">
            <x v="67"/>
          </reference>
          <reference field="3" count="1">
            <x v="0"/>
          </reference>
        </references>
      </pivotArea>
    </format>
    <format dxfId="8942">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8941">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8940">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8939">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8938">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8937">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8936">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8935">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8934">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8933">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8932">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8931">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8930">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8929">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8928">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8927">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8926">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8925">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8924">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8923">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8922">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8921">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8920">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8919">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8918">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8917">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8916">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8915">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8914">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8913">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8912">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8911">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8910">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8909">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8908">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8907">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8906">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8905">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8904">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8903">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8902">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8901">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8900">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8899">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8898">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8897">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8896">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8895">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8894">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8893">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8892">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8891">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8890">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8889">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8888">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8887">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8886">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8885">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8884">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8883">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8882">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8881">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8880">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8879">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8878">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8877">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8876">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8875">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8874">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8873">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8872">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8871">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8870">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8869">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8868">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8867">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8866">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8865">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8864">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8863">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8862">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8861">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8860">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8859">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8858">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8857">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8856">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8855">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8854">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8853">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8852">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8851">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8850">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8849">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8848">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8847">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8846">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8845">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8844">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8843">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8842">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8841">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8840">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8839">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8838">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8837">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8836">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8835">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8834">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8833">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8832">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8831">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8830">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8829">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8828">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8827">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8826">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8825">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8824">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8823">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8822">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8821">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8820">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8819">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8818">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8817">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8816">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8815">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8814">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8813">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8812">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8811">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8810">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8809">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8808">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8807">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8806">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8805">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8804">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8803">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8802">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8801">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8800">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8799">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8798">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8797">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8796">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8795">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8794">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8793">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8792">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8791">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8790">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8789">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8788">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8787">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8786">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8785">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8784">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8783">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8782">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8781">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8780">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8779">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8778">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8777">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8776">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8775">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8774">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8773">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8772">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8771">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8770">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8769">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8768">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8767">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8766">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8765">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8764">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8763">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8762">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8761">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8760">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8759">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8758">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8757">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8756">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8755">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8754">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8753">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8752">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8751">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8750">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8749">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8748">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8747">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8746">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8745">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8744">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8743">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8742">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8741">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8740">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8739">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8738">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8737">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8736">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8735">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8734">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8733">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8732">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8731">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8730">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8729">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8728">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8727">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8726">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8725">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8724">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8723">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8722">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8721">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8720">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8719">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8718">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8717">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8716">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8715">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8714">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8713">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8712">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8711">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8710">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8709">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8708">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8707">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8706">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8705">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8704">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8703">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8702">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8701">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8700">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8699">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8698">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8697">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8696">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8695">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8694">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8693">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8692">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8691">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8690">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8689">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8688">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8687">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8686">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8685">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8684">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8683">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8682">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8681">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8680">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8679">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8678">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8677">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8676">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8675">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8674">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8673">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8672">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8671">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8670">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8669">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8668">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8667">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8666">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8665">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8664">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8663">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8662">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8661">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8660">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8659">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8658">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8657">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8656">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8655">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8654">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8653">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8652">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8651">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8650">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8649">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8648">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8647">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8646">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8645">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8644">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8643">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8642">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8641">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8640">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8639">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8638">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8637">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8636">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8635">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8634">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8633">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8632">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8631">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8630">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8629">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8628">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8627">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8626">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8625">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8624">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8623">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8622">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8621">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8620">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8619">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8618">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8617">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8616">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8615">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8614">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8613">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8612">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8611">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8610">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8609">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8608">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8607">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8606">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8605">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8604">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8603">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8602">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8601">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8600">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8599">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8598">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8597">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8596">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8595">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8594">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8593">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8592">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8591">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8590">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8589">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8588">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8587">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8586">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8585">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8584">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8583">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8582">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8581">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8580">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8579">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8578">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8577">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8576">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8575">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8574">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8573">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8572">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8571">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8570">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8569">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8568">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8567">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8566">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8565">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8564">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8563">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8562">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8561">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8560">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8559">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8558">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8557">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8556">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8555">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8554">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8553">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8552">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8551">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8550">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8549">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8548">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8547">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8546">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8545">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8544">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8543">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8542">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8541">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8540">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8539">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8538">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8537">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8536">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8535">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8534">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8533">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8532">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8531">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8530">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8529">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8528">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8527">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8526">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8525">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8524">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8523">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8522">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8521">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8520">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8519">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8518">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8517">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8516">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8515">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8514">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8513">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8512">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8511">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8510">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8509">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8508">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8507">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8506">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8505">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8504">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8503">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8502">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850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850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8499">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8498">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8497">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8496">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8495">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8494">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849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849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849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849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848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848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848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848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848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848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8483">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8482">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8481">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8480">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8479">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8478">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8477">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8476">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8475">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8474">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8473">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8472">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8471">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8470">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8469">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8468">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8467">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8466">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8465">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8464">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8463">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8462">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8461">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8460">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8459">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8458">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8457">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8456">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8455">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8454">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8453">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8452">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8451">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8450">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8449">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8448">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8447">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8446">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8445">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8444">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8443">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8442">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8441">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8440">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8439">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8438">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8437">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8436">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8435">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8434">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8433">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8432">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8431">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8430">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8429">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8428">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8427">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8426">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8425">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8424">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8423">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8422">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8421">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8420">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8419">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8418">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8417">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8416">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8415">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8414">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8413">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8412">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8411">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8410">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8409">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8408">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8407">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8406">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8405">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8404">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8403">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8402">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8401">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8400">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8399">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8398">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8397">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8396">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8395">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8394">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8393">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8392">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8391">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8390">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8389">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8388">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8387">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8386">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8385">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8384">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8383">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8382">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8381">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8380">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8379">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8378">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8377">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8376">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8375">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8374">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8373">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8372">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8371">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8370">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8369">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8368">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8367">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8366">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8365">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8364">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8363">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8362">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8361">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8360">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8359">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8358">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8357">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8356">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8355">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8354">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8353">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8352">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8351">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8350">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8349">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8348">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8347">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8346">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8345">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8344">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8343">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8342">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8341">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8340">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8339">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8338">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8337">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8336">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8335">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8334">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8333">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8332">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8331">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8330">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8329">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8328">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8327">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8326">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8325">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8324">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8323">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8322">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8321">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8320">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8319">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8318">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8317">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8316">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8315">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8314">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8313">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8312">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8311">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8310">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8309">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8308">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8307">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8306">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8305">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8304">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8303">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8302">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8301">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8300">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8299">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8298">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8297">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8296">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8295">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8294">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8293">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8292">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8291">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8290">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8289">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8288">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8287">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8286">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8285">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8284">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8283">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8282">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8281">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8280">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8279">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8278">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8277">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8276">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8275">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8274">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8273">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8272">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8271">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8270">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8269">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8268">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8267">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8266">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8265">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8264">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8263">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8262">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8261">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8260">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8259">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8258">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8257">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8256">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8255">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8254">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8253">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8252">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8251">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8250">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8249">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8248">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8247">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8246">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8245">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8244">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8243">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8242">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8241">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8240">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8239">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8238">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8237">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8236">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8235">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8234">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8233">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8232">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8231">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8230">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8229">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8228">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8227">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8226">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8225">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8224">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8223">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8222">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8221">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8220">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8219">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8218">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8217">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8216">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8215">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8214">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8213">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8212">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8211">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8210">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8209">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8208">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8207">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8206">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8205">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8204">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8203">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8202">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8201">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8200">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8199">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8198">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8197">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8196">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8195">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8194">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8193">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8192">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8191">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8190">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8189">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8188">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8187">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8186">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8185">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8184">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8183">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8182">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8181">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8180">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8179">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8178">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8177">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8176">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8175">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8174">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8173">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8172">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8171">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8170">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8169">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8168">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8167">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8166">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8165">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8164">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8163">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8162">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8161">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8160">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8159">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8158">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8157">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8156">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8155">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8154">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8153">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8152">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8151">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8150">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8149">
      <pivotArea dataOnly="0" labelOnly="1" outline="0" fieldPosition="0">
        <references count="1">
          <reference field="4294967294" count="3">
            <x v="0"/>
            <x v="1"/>
            <x v="2"/>
          </reference>
        </references>
      </pivotArea>
    </format>
    <format dxfId="8148">
      <pivotArea type="all" dataOnly="0" outline="0" fieldPosition="0"/>
    </format>
    <format dxfId="8147">
      <pivotArea outline="0" collapsedLevelsAreSubtotals="1" fieldPosition="0"/>
    </format>
    <format dxfId="8146">
      <pivotArea field="0" type="button" dataOnly="0" labelOnly="1" outline="0" axis="axisRow" fieldPosition="0"/>
    </format>
    <format dxfId="8145">
      <pivotArea field="2" type="button" dataOnly="0" labelOnly="1" outline="0" axis="axisRow" fieldPosition="1"/>
    </format>
    <format dxfId="8144">
      <pivotArea field="1" type="button" dataOnly="0" labelOnly="1" outline="0" axis="axisRow" fieldPosition="2"/>
    </format>
    <format dxfId="8143">
      <pivotArea field="3" type="button" dataOnly="0" labelOnly="1" outline="0" axis="axisRow" fieldPosition="3"/>
    </format>
    <format dxfId="8142">
      <pivotArea field="4" type="button" dataOnly="0" labelOnly="1" outline="0" axis="axisRow" fieldPosition="4"/>
    </format>
    <format dxfId="8141">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8140">
      <pivotArea dataOnly="0" labelOnly="1" fieldPosition="0">
        <references count="1">
          <reference field="0" count="16">
            <x v="50"/>
            <x v="51"/>
            <x v="52"/>
            <x v="53"/>
            <x v="54"/>
            <x v="55"/>
            <x v="56"/>
            <x v="57"/>
            <x v="58"/>
            <x v="59"/>
            <x v="60"/>
            <x v="61"/>
            <x v="62"/>
            <x v="63"/>
            <x v="65"/>
            <x v="67"/>
          </reference>
        </references>
      </pivotArea>
    </format>
    <format dxfId="8139">
      <pivotArea dataOnly="0" labelOnly="1" grandRow="1" outline="0" fieldPosition="0"/>
    </format>
    <format dxfId="8138">
      <pivotArea dataOnly="0" labelOnly="1" fieldPosition="0">
        <references count="2">
          <reference field="0" count="1" selected="0">
            <x v="0"/>
          </reference>
          <reference field="2" count="1">
            <x v="9"/>
          </reference>
        </references>
      </pivotArea>
    </format>
    <format dxfId="8137">
      <pivotArea dataOnly="0" labelOnly="1" fieldPosition="0">
        <references count="2">
          <reference field="0" count="1" selected="0">
            <x v="0"/>
          </reference>
          <reference field="2" count="1" defaultSubtotal="1">
            <x v="9"/>
          </reference>
        </references>
      </pivotArea>
    </format>
    <format dxfId="8136">
      <pivotArea dataOnly="0" labelOnly="1" fieldPosition="0">
        <references count="2">
          <reference field="0" count="1" selected="0">
            <x v="1"/>
          </reference>
          <reference field="2" count="1">
            <x v="67"/>
          </reference>
        </references>
      </pivotArea>
    </format>
    <format dxfId="8135">
      <pivotArea dataOnly="0" labelOnly="1" fieldPosition="0">
        <references count="2">
          <reference field="0" count="1" selected="0">
            <x v="1"/>
          </reference>
          <reference field="2" count="1" defaultSubtotal="1">
            <x v="67"/>
          </reference>
        </references>
      </pivotArea>
    </format>
    <format dxfId="8134">
      <pivotArea dataOnly="0" labelOnly="1" fieldPosition="0">
        <references count="2">
          <reference field="0" count="1" selected="0">
            <x v="2"/>
          </reference>
          <reference field="2" count="1">
            <x v="8"/>
          </reference>
        </references>
      </pivotArea>
    </format>
    <format dxfId="8133">
      <pivotArea dataOnly="0" labelOnly="1" fieldPosition="0">
        <references count="2">
          <reference field="0" count="1" selected="0">
            <x v="2"/>
          </reference>
          <reference field="2" count="1" defaultSubtotal="1">
            <x v="8"/>
          </reference>
        </references>
      </pivotArea>
    </format>
    <format dxfId="8132">
      <pivotArea dataOnly="0" labelOnly="1" fieldPosition="0">
        <references count="2">
          <reference field="0" count="1" selected="0">
            <x v="3"/>
          </reference>
          <reference field="2" count="1">
            <x v="20"/>
          </reference>
        </references>
      </pivotArea>
    </format>
    <format dxfId="8131">
      <pivotArea dataOnly="0" labelOnly="1" fieldPosition="0">
        <references count="2">
          <reference field="0" count="1" selected="0">
            <x v="3"/>
          </reference>
          <reference field="2" count="1" defaultSubtotal="1">
            <x v="20"/>
          </reference>
        </references>
      </pivotArea>
    </format>
    <format dxfId="8130">
      <pivotArea dataOnly="0" labelOnly="1" fieldPosition="0">
        <references count="2">
          <reference field="0" count="1" selected="0">
            <x v="4"/>
          </reference>
          <reference field="2" count="1">
            <x v="47"/>
          </reference>
        </references>
      </pivotArea>
    </format>
    <format dxfId="8129">
      <pivotArea dataOnly="0" labelOnly="1" fieldPosition="0">
        <references count="2">
          <reference field="0" count="1" selected="0">
            <x v="4"/>
          </reference>
          <reference field="2" count="1" defaultSubtotal="1">
            <x v="47"/>
          </reference>
        </references>
      </pivotArea>
    </format>
    <format dxfId="8128">
      <pivotArea dataOnly="0" labelOnly="1" fieldPosition="0">
        <references count="2">
          <reference field="0" count="1" selected="0">
            <x v="5"/>
          </reference>
          <reference field="2" count="1">
            <x v="2"/>
          </reference>
        </references>
      </pivotArea>
    </format>
    <format dxfId="8127">
      <pivotArea dataOnly="0" labelOnly="1" fieldPosition="0">
        <references count="2">
          <reference field="0" count="1" selected="0">
            <x v="5"/>
          </reference>
          <reference field="2" count="1" defaultSubtotal="1">
            <x v="2"/>
          </reference>
        </references>
      </pivotArea>
    </format>
    <format dxfId="8126">
      <pivotArea dataOnly="0" labelOnly="1" fieldPosition="0">
        <references count="2">
          <reference field="0" count="1" selected="0">
            <x v="6"/>
          </reference>
          <reference field="2" count="1">
            <x v="43"/>
          </reference>
        </references>
      </pivotArea>
    </format>
    <format dxfId="8125">
      <pivotArea dataOnly="0" labelOnly="1" fieldPosition="0">
        <references count="2">
          <reference field="0" count="1" selected="0">
            <x v="6"/>
          </reference>
          <reference field="2" count="1" defaultSubtotal="1">
            <x v="43"/>
          </reference>
        </references>
      </pivotArea>
    </format>
    <format dxfId="8124">
      <pivotArea dataOnly="0" labelOnly="1" fieldPosition="0">
        <references count="2">
          <reference field="0" count="1" selected="0">
            <x v="7"/>
          </reference>
          <reference field="2" count="1">
            <x v="17"/>
          </reference>
        </references>
      </pivotArea>
    </format>
    <format dxfId="8123">
      <pivotArea dataOnly="0" labelOnly="1" fieldPosition="0">
        <references count="2">
          <reference field="0" count="1" selected="0">
            <x v="7"/>
          </reference>
          <reference field="2" count="1" defaultSubtotal="1">
            <x v="17"/>
          </reference>
        </references>
      </pivotArea>
    </format>
    <format dxfId="8122">
      <pivotArea dataOnly="0" labelOnly="1" fieldPosition="0">
        <references count="2">
          <reference field="0" count="1" selected="0">
            <x v="8"/>
          </reference>
          <reference field="2" count="1">
            <x v="26"/>
          </reference>
        </references>
      </pivotArea>
    </format>
    <format dxfId="8121">
      <pivotArea dataOnly="0" labelOnly="1" fieldPosition="0">
        <references count="2">
          <reference field="0" count="1" selected="0">
            <x v="8"/>
          </reference>
          <reference field="2" count="1" defaultSubtotal="1">
            <x v="26"/>
          </reference>
        </references>
      </pivotArea>
    </format>
    <format dxfId="8120">
      <pivotArea dataOnly="0" labelOnly="1" fieldPosition="0">
        <references count="2">
          <reference field="0" count="1" selected="0">
            <x v="9"/>
          </reference>
          <reference field="2" count="1">
            <x v="13"/>
          </reference>
        </references>
      </pivotArea>
    </format>
    <format dxfId="8119">
      <pivotArea dataOnly="0" labelOnly="1" fieldPosition="0">
        <references count="2">
          <reference field="0" count="1" selected="0">
            <x v="9"/>
          </reference>
          <reference field="2" count="1" defaultSubtotal="1">
            <x v="13"/>
          </reference>
        </references>
      </pivotArea>
    </format>
    <format dxfId="8118">
      <pivotArea dataOnly="0" labelOnly="1" fieldPosition="0">
        <references count="2">
          <reference field="0" count="1" selected="0">
            <x v="10"/>
          </reference>
          <reference field="2" count="1">
            <x v="41"/>
          </reference>
        </references>
      </pivotArea>
    </format>
    <format dxfId="8117">
      <pivotArea dataOnly="0" labelOnly="1" fieldPosition="0">
        <references count="2">
          <reference field="0" count="1" selected="0">
            <x v="10"/>
          </reference>
          <reference field="2" count="1" defaultSubtotal="1">
            <x v="41"/>
          </reference>
        </references>
      </pivotArea>
    </format>
    <format dxfId="8116">
      <pivotArea dataOnly="0" labelOnly="1" fieldPosition="0">
        <references count="2">
          <reference field="0" count="1" selected="0">
            <x v="11"/>
          </reference>
          <reference field="2" count="1">
            <x v="54"/>
          </reference>
        </references>
      </pivotArea>
    </format>
    <format dxfId="8115">
      <pivotArea dataOnly="0" labelOnly="1" fieldPosition="0">
        <references count="2">
          <reference field="0" count="1" selected="0">
            <x v="11"/>
          </reference>
          <reference field="2" count="1" defaultSubtotal="1">
            <x v="54"/>
          </reference>
        </references>
      </pivotArea>
    </format>
    <format dxfId="8114">
      <pivotArea dataOnly="0" labelOnly="1" fieldPosition="0">
        <references count="2">
          <reference field="0" count="1" selected="0">
            <x v="12"/>
          </reference>
          <reference field="2" count="1">
            <x v="22"/>
          </reference>
        </references>
      </pivotArea>
    </format>
    <format dxfId="8113">
      <pivotArea dataOnly="0" labelOnly="1" fieldPosition="0">
        <references count="2">
          <reference field="0" count="1" selected="0">
            <x v="12"/>
          </reference>
          <reference field="2" count="1" defaultSubtotal="1">
            <x v="22"/>
          </reference>
        </references>
      </pivotArea>
    </format>
    <format dxfId="8112">
      <pivotArea dataOnly="0" labelOnly="1" fieldPosition="0">
        <references count="2">
          <reference field="0" count="1" selected="0">
            <x v="13"/>
          </reference>
          <reference field="2" count="1">
            <x v="16"/>
          </reference>
        </references>
      </pivotArea>
    </format>
    <format dxfId="8111">
      <pivotArea dataOnly="0" labelOnly="1" fieldPosition="0">
        <references count="2">
          <reference field="0" count="1" selected="0">
            <x v="13"/>
          </reference>
          <reference field="2" count="1" defaultSubtotal="1">
            <x v="16"/>
          </reference>
        </references>
      </pivotArea>
    </format>
    <format dxfId="8110">
      <pivotArea dataOnly="0" labelOnly="1" fieldPosition="0">
        <references count="2">
          <reference field="0" count="1" selected="0">
            <x v="14"/>
          </reference>
          <reference field="2" count="1">
            <x v="4"/>
          </reference>
        </references>
      </pivotArea>
    </format>
    <format dxfId="8109">
      <pivotArea dataOnly="0" labelOnly="1" fieldPosition="0">
        <references count="2">
          <reference field="0" count="1" selected="0">
            <x v="14"/>
          </reference>
          <reference field="2" count="1" defaultSubtotal="1">
            <x v="4"/>
          </reference>
        </references>
      </pivotArea>
    </format>
    <format dxfId="8108">
      <pivotArea dataOnly="0" labelOnly="1" fieldPosition="0">
        <references count="2">
          <reference field="0" count="1" selected="0">
            <x v="15"/>
          </reference>
          <reference field="2" count="1">
            <x v="42"/>
          </reference>
        </references>
      </pivotArea>
    </format>
    <format dxfId="8107">
      <pivotArea dataOnly="0" labelOnly="1" fieldPosition="0">
        <references count="2">
          <reference field="0" count="1" selected="0">
            <x v="15"/>
          </reference>
          <reference field="2" count="1" defaultSubtotal="1">
            <x v="42"/>
          </reference>
        </references>
      </pivotArea>
    </format>
    <format dxfId="8106">
      <pivotArea dataOnly="0" labelOnly="1" fieldPosition="0">
        <references count="2">
          <reference field="0" count="1" selected="0">
            <x v="16"/>
          </reference>
          <reference field="2" count="1">
            <x v="36"/>
          </reference>
        </references>
      </pivotArea>
    </format>
    <format dxfId="8105">
      <pivotArea dataOnly="0" labelOnly="1" fieldPosition="0">
        <references count="2">
          <reference field="0" count="1" selected="0">
            <x v="16"/>
          </reference>
          <reference field="2" count="1" defaultSubtotal="1">
            <x v="36"/>
          </reference>
        </references>
      </pivotArea>
    </format>
    <format dxfId="8104">
      <pivotArea dataOnly="0" labelOnly="1" fieldPosition="0">
        <references count="2">
          <reference field="0" count="1" selected="0">
            <x v="17"/>
          </reference>
          <reference field="2" count="1">
            <x v="5"/>
          </reference>
        </references>
      </pivotArea>
    </format>
    <format dxfId="8103">
      <pivotArea dataOnly="0" labelOnly="1" fieldPosition="0">
        <references count="2">
          <reference field="0" count="1" selected="0">
            <x v="17"/>
          </reference>
          <reference field="2" count="1" defaultSubtotal="1">
            <x v="5"/>
          </reference>
        </references>
      </pivotArea>
    </format>
    <format dxfId="8102">
      <pivotArea dataOnly="0" labelOnly="1" fieldPosition="0">
        <references count="2">
          <reference field="0" count="1" selected="0">
            <x v="18"/>
          </reference>
          <reference field="2" count="1">
            <x v="33"/>
          </reference>
        </references>
      </pivotArea>
    </format>
    <format dxfId="8101">
      <pivotArea dataOnly="0" labelOnly="1" fieldPosition="0">
        <references count="2">
          <reference field="0" count="1" selected="0">
            <x v="18"/>
          </reference>
          <reference field="2" count="1" defaultSubtotal="1">
            <x v="33"/>
          </reference>
        </references>
      </pivotArea>
    </format>
    <format dxfId="8100">
      <pivotArea dataOnly="0" labelOnly="1" fieldPosition="0">
        <references count="2">
          <reference field="0" count="1" selected="0">
            <x v="19"/>
          </reference>
          <reference field="2" count="1">
            <x v="0"/>
          </reference>
        </references>
      </pivotArea>
    </format>
    <format dxfId="8099">
      <pivotArea dataOnly="0" labelOnly="1" fieldPosition="0">
        <references count="2">
          <reference field="0" count="1" selected="0">
            <x v="19"/>
          </reference>
          <reference field="2" count="1" defaultSubtotal="1">
            <x v="0"/>
          </reference>
        </references>
      </pivotArea>
    </format>
    <format dxfId="8098">
      <pivotArea dataOnly="0" labelOnly="1" fieldPosition="0">
        <references count="2">
          <reference field="0" count="1" selected="0">
            <x v="20"/>
          </reference>
          <reference field="2" count="1">
            <x v="46"/>
          </reference>
        </references>
      </pivotArea>
    </format>
    <format dxfId="8097">
      <pivotArea dataOnly="0" labelOnly="1" fieldPosition="0">
        <references count="2">
          <reference field="0" count="1" selected="0">
            <x v="20"/>
          </reference>
          <reference field="2" count="1" defaultSubtotal="1">
            <x v="46"/>
          </reference>
        </references>
      </pivotArea>
    </format>
    <format dxfId="8096">
      <pivotArea dataOnly="0" labelOnly="1" fieldPosition="0">
        <references count="2">
          <reference field="0" count="1" selected="0">
            <x v="21"/>
          </reference>
          <reference field="2" count="1">
            <x v="31"/>
          </reference>
        </references>
      </pivotArea>
    </format>
    <format dxfId="8095">
      <pivotArea dataOnly="0" labelOnly="1" fieldPosition="0">
        <references count="2">
          <reference field="0" count="1" selected="0">
            <x v="21"/>
          </reference>
          <reference field="2" count="1" defaultSubtotal="1">
            <x v="31"/>
          </reference>
        </references>
      </pivotArea>
    </format>
    <format dxfId="8094">
      <pivotArea dataOnly="0" labelOnly="1" fieldPosition="0">
        <references count="2">
          <reference field="0" count="1" selected="0">
            <x v="22"/>
          </reference>
          <reference field="2" count="1">
            <x v="34"/>
          </reference>
        </references>
      </pivotArea>
    </format>
    <format dxfId="8093">
      <pivotArea dataOnly="0" labelOnly="1" fieldPosition="0">
        <references count="2">
          <reference field="0" count="1" selected="0">
            <x v="22"/>
          </reference>
          <reference field="2" count="1" defaultSubtotal="1">
            <x v="34"/>
          </reference>
        </references>
      </pivotArea>
    </format>
    <format dxfId="8092">
      <pivotArea dataOnly="0" labelOnly="1" fieldPosition="0">
        <references count="2">
          <reference field="0" count="1" selected="0">
            <x v="23"/>
          </reference>
          <reference field="2" count="1">
            <x v="52"/>
          </reference>
        </references>
      </pivotArea>
    </format>
    <format dxfId="8091">
      <pivotArea dataOnly="0" labelOnly="1" fieldPosition="0">
        <references count="2">
          <reference field="0" count="1" selected="0">
            <x v="23"/>
          </reference>
          <reference field="2" count="1" defaultSubtotal="1">
            <x v="52"/>
          </reference>
        </references>
      </pivotArea>
    </format>
    <format dxfId="8090">
      <pivotArea dataOnly="0" labelOnly="1" fieldPosition="0">
        <references count="2">
          <reference field="0" count="1" selected="0">
            <x v="24"/>
          </reference>
          <reference field="2" count="1">
            <x v="40"/>
          </reference>
        </references>
      </pivotArea>
    </format>
    <format dxfId="8089">
      <pivotArea dataOnly="0" labelOnly="1" fieldPosition="0">
        <references count="2">
          <reference field="0" count="1" selected="0">
            <x v="24"/>
          </reference>
          <reference field="2" count="1" defaultSubtotal="1">
            <x v="40"/>
          </reference>
        </references>
      </pivotArea>
    </format>
    <format dxfId="8088">
      <pivotArea dataOnly="0" labelOnly="1" fieldPosition="0">
        <references count="2">
          <reference field="0" count="1" selected="0">
            <x v="25"/>
          </reference>
          <reference field="2" count="1">
            <x v="50"/>
          </reference>
        </references>
      </pivotArea>
    </format>
    <format dxfId="8087">
      <pivotArea dataOnly="0" labelOnly="1" fieldPosition="0">
        <references count="2">
          <reference field="0" count="1" selected="0">
            <x v="25"/>
          </reference>
          <reference field="2" count="1" defaultSubtotal="1">
            <x v="50"/>
          </reference>
        </references>
      </pivotArea>
    </format>
    <format dxfId="8086">
      <pivotArea dataOnly="0" labelOnly="1" fieldPosition="0">
        <references count="2">
          <reference field="0" count="1" selected="0">
            <x v="26"/>
          </reference>
          <reference field="2" count="1">
            <x v="49"/>
          </reference>
        </references>
      </pivotArea>
    </format>
    <format dxfId="8085">
      <pivotArea dataOnly="0" labelOnly="1" fieldPosition="0">
        <references count="2">
          <reference field="0" count="1" selected="0">
            <x v="26"/>
          </reference>
          <reference field="2" count="1" defaultSubtotal="1">
            <x v="49"/>
          </reference>
        </references>
      </pivotArea>
    </format>
    <format dxfId="8084">
      <pivotArea dataOnly="0" labelOnly="1" fieldPosition="0">
        <references count="2">
          <reference field="0" count="1" selected="0">
            <x v="27"/>
          </reference>
          <reference field="2" count="1">
            <x v="39"/>
          </reference>
        </references>
      </pivotArea>
    </format>
    <format dxfId="8083">
      <pivotArea dataOnly="0" labelOnly="1" fieldPosition="0">
        <references count="2">
          <reference field="0" count="1" selected="0">
            <x v="27"/>
          </reference>
          <reference field="2" count="1" defaultSubtotal="1">
            <x v="39"/>
          </reference>
        </references>
      </pivotArea>
    </format>
    <format dxfId="8082">
      <pivotArea dataOnly="0" labelOnly="1" fieldPosition="0">
        <references count="2">
          <reference field="0" count="1" selected="0">
            <x v="28"/>
          </reference>
          <reference field="2" count="1">
            <x v="58"/>
          </reference>
        </references>
      </pivotArea>
    </format>
    <format dxfId="8081">
      <pivotArea dataOnly="0" labelOnly="1" fieldPosition="0">
        <references count="2">
          <reference field="0" count="1" selected="0">
            <x v="28"/>
          </reference>
          <reference field="2" count="1" defaultSubtotal="1">
            <x v="58"/>
          </reference>
        </references>
      </pivotArea>
    </format>
    <format dxfId="8080">
      <pivotArea dataOnly="0" labelOnly="1" fieldPosition="0">
        <references count="2">
          <reference field="0" count="1" selected="0">
            <x v="29"/>
          </reference>
          <reference field="2" count="1">
            <x v="66"/>
          </reference>
        </references>
      </pivotArea>
    </format>
    <format dxfId="8079">
      <pivotArea dataOnly="0" labelOnly="1" fieldPosition="0">
        <references count="2">
          <reference field="0" count="1" selected="0">
            <x v="29"/>
          </reference>
          <reference field="2" count="1" defaultSubtotal="1">
            <x v="66"/>
          </reference>
        </references>
      </pivotArea>
    </format>
    <format dxfId="8078">
      <pivotArea dataOnly="0" labelOnly="1" fieldPosition="0">
        <references count="2">
          <reference field="0" count="1" selected="0">
            <x v="30"/>
          </reference>
          <reference field="2" count="1">
            <x v="65"/>
          </reference>
        </references>
      </pivotArea>
    </format>
    <format dxfId="8077">
      <pivotArea dataOnly="0" labelOnly="1" fieldPosition="0">
        <references count="2">
          <reference field="0" count="1" selected="0">
            <x v="30"/>
          </reference>
          <reference field="2" count="1" defaultSubtotal="1">
            <x v="65"/>
          </reference>
        </references>
      </pivotArea>
    </format>
    <format dxfId="8076">
      <pivotArea dataOnly="0" labelOnly="1" fieldPosition="0">
        <references count="2">
          <reference field="0" count="1" selected="0">
            <x v="31"/>
          </reference>
          <reference field="2" count="1">
            <x v="35"/>
          </reference>
        </references>
      </pivotArea>
    </format>
    <format dxfId="8075">
      <pivotArea dataOnly="0" labelOnly="1" fieldPosition="0">
        <references count="2">
          <reference field="0" count="1" selected="0">
            <x v="31"/>
          </reference>
          <reference field="2" count="1" defaultSubtotal="1">
            <x v="35"/>
          </reference>
        </references>
      </pivotArea>
    </format>
    <format dxfId="8074">
      <pivotArea dataOnly="0" labelOnly="1" fieldPosition="0">
        <references count="2">
          <reference field="0" count="1" selected="0">
            <x v="32"/>
          </reference>
          <reference field="2" count="1">
            <x v="10"/>
          </reference>
        </references>
      </pivotArea>
    </format>
    <format dxfId="8073">
      <pivotArea dataOnly="0" labelOnly="1" fieldPosition="0">
        <references count="2">
          <reference field="0" count="1" selected="0">
            <x v="32"/>
          </reference>
          <reference field="2" count="1" defaultSubtotal="1">
            <x v="10"/>
          </reference>
        </references>
      </pivotArea>
    </format>
    <format dxfId="8072">
      <pivotArea dataOnly="0" labelOnly="1" fieldPosition="0">
        <references count="2">
          <reference field="0" count="1" selected="0">
            <x v="33"/>
          </reference>
          <reference field="2" count="1">
            <x v="38"/>
          </reference>
        </references>
      </pivotArea>
    </format>
    <format dxfId="8071">
      <pivotArea dataOnly="0" labelOnly="1" fieldPosition="0">
        <references count="2">
          <reference field="0" count="1" selected="0">
            <x v="33"/>
          </reference>
          <reference field="2" count="1" defaultSubtotal="1">
            <x v="38"/>
          </reference>
        </references>
      </pivotArea>
    </format>
    <format dxfId="8070">
      <pivotArea dataOnly="0" labelOnly="1" fieldPosition="0">
        <references count="2">
          <reference field="0" count="1" selected="0">
            <x v="34"/>
          </reference>
          <reference field="2" count="1">
            <x v="18"/>
          </reference>
        </references>
      </pivotArea>
    </format>
    <format dxfId="8069">
      <pivotArea dataOnly="0" labelOnly="1" fieldPosition="0">
        <references count="2">
          <reference field="0" count="1" selected="0">
            <x v="34"/>
          </reference>
          <reference field="2" count="1" defaultSubtotal="1">
            <x v="18"/>
          </reference>
        </references>
      </pivotArea>
    </format>
    <format dxfId="8068">
      <pivotArea dataOnly="0" labelOnly="1" fieldPosition="0">
        <references count="2">
          <reference field="0" count="1" selected="0">
            <x v="35"/>
          </reference>
          <reference field="2" count="1">
            <x v="57"/>
          </reference>
        </references>
      </pivotArea>
    </format>
    <format dxfId="8067">
      <pivotArea dataOnly="0" labelOnly="1" fieldPosition="0">
        <references count="2">
          <reference field="0" count="1" selected="0">
            <x v="35"/>
          </reference>
          <reference field="2" count="1" defaultSubtotal="1">
            <x v="57"/>
          </reference>
        </references>
      </pivotArea>
    </format>
    <format dxfId="8066">
      <pivotArea dataOnly="0" labelOnly="1" fieldPosition="0">
        <references count="2">
          <reference field="0" count="1" selected="0">
            <x v="36"/>
          </reference>
          <reference field="2" count="1">
            <x v="55"/>
          </reference>
        </references>
      </pivotArea>
    </format>
    <format dxfId="8065">
      <pivotArea dataOnly="0" labelOnly="1" fieldPosition="0">
        <references count="2">
          <reference field="0" count="1" selected="0">
            <x v="36"/>
          </reference>
          <reference field="2" count="1" defaultSubtotal="1">
            <x v="55"/>
          </reference>
        </references>
      </pivotArea>
    </format>
    <format dxfId="8064">
      <pivotArea dataOnly="0" labelOnly="1" fieldPosition="0">
        <references count="2">
          <reference field="0" count="1" selected="0">
            <x v="37"/>
          </reference>
          <reference field="2" count="1">
            <x v="61"/>
          </reference>
        </references>
      </pivotArea>
    </format>
    <format dxfId="8063">
      <pivotArea dataOnly="0" labelOnly="1" fieldPosition="0">
        <references count="2">
          <reference field="0" count="1" selected="0">
            <x v="37"/>
          </reference>
          <reference field="2" count="1" defaultSubtotal="1">
            <x v="61"/>
          </reference>
        </references>
      </pivotArea>
    </format>
    <format dxfId="8062">
      <pivotArea dataOnly="0" labelOnly="1" fieldPosition="0">
        <references count="2">
          <reference field="0" count="1" selected="0">
            <x v="38"/>
          </reference>
          <reference field="2" count="1">
            <x v="19"/>
          </reference>
        </references>
      </pivotArea>
    </format>
    <format dxfId="8061">
      <pivotArea dataOnly="0" labelOnly="1" fieldPosition="0">
        <references count="2">
          <reference field="0" count="1" selected="0">
            <x v="38"/>
          </reference>
          <reference field="2" count="1" defaultSubtotal="1">
            <x v="19"/>
          </reference>
        </references>
      </pivotArea>
    </format>
    <format dxfId="8060">
      <pivotArea dataOnly="0" labelOnly="1" fieldPosition="0">
        <references count="2">
          <reference field="0" count="1" selected="0">
            <x v="39"/>
          </reference>
          <reference field="2" count="1">
            <x v="3"/>
          </reference>
        </references>
      </pivotArea>
    </format>
    <format dxfId="8059">
      <pivotArea dataOnly="0" labelOnly="1" fieldPosition="0">
        <references count="2">
          <reference field="0" count="1" selected="0">
            <x v="39"/>
          </reference>
          <reference field="2" count="1" defaultSubtotal="1">
            <x v="3"/>
          </reference>
        </references>
      </pivotArea>
    </format>
    <format dxfId="8058">
      <pivotArea dataOnly="0" labelOnly="1" fieldPosition="0">
        <references count="2">
          <reference field="0" count="1" selected="0">
            <x v="40"/>
          </reference>
          <reference field="2" count="1">
            <x v="62"/>
          </reference>
        </references>
      </pivotArea>
    </format>
    <format dxfId="8057">
      <pivotArea dataOnly="0" labelOnly="1" fieldPosition="0">
        <references count="2">
          <reference field="0" count="1" selected="0">
            <x v="40"/>
          </reference>
          <reference field="2" count="1" defaultSubtotal="1">
            <x v="62"/>
          </reference>
        </references>
      </pivotArea>
    </format>
    <format dxfId="8056">
      <pivotArea dataOnly="0" labelOnly="1" fieldPosition="0">
        <references count="2">
          <reference field="0" count="1" selected="0">
            <x v="41"/>
          </reference>
          <reference field="2" count="1">
            <x v="51"/>
          </reference>
        </references>
      </pivotArea>
    </format>
    <format dxfId="8055">
      <pivotArea dataOnly="0" labelOnly="1" fieldPosition="0">
        <references count="2">
          <reference field="0" count="1" selected="0">
            <x v="41"/>
          </reference>
          <reference field="2" count="1" defaultSubtotal="1">
            <x v="51"/>
          </reference>
        </references>
      </pivotArea>
    </format>
    <format dxfId="8054">
      <pivotArea dataOnly="0" labelOnly="1" fieldPosition="0">
        <references count="2">
          <reference field="0" count="1" selected="0">
            <x v="42"/>
          </reference>
          <reference field="2" count="1">
            <x v="28"/>
          </reference>
        </references>
      </pivotArea>
    </format>
    <format dxfId="8053">
      <pivotArea dataOnly="0" labelOnly="1" fieldPosition="0">
        <references count="2">
          <reference field="0" count="1" selected="0">
            <x v="42"/>
          </reference>
          <reference field="2" count="1" defaultSubtotal="1">
            <x v="28"/>
          </reference>
        </references>
      </pivotArea>
    </format>
    <format dxfId="8052">
      <pivotArea dataOnly="0" labelOnly="1" fieldPosition="0">
        <references count="2">
          <reference field="0" count="1" selected="0">
            <x v="43"/>
          </reference>
          <reference field="2" count="1">
            <x v="53"/>
          </reference>
        </references>
      </pivotArea>
    </format>
    <format dxfId="8051">
      <pivotArea dataOnly="0" labelOnly="1" fieldPosition="0">
        <references count="2">
          <reference field="0" count="1" selected="0">
            <x v="43"/>
          </reference>
          <reference field="2" count="1" defaultSubtotal="1">
            <x v="53"/>
          </reference>
        </references>
      </pivotArea>
    </format>
    <format dxfId="8050">
      <pivotArea dataOnly="0" labelOnly="1" fieldPosition="0">
        <references count="2">
          <reference field="0" count="1" selected="0">
            <x v="44"/>
          </reference>
          <reference field="2" count="1">
            <x v="7"/>
          </reference>
        </references>
      </pivotArea>
    </format>
    <format dxfId="8049">
      <pivotArea dataOnly="0" labelOnly="1" fieldPosition="0">
        <references count="2">
          <reference field="0" count="1" selected="0">
            <x v="44"/>
          </reference>
          <reference field="2" count="1" defaultSubtotal="1">
            <x v="7"/>
          </reference>
        </references>
      </pivotArea>
    </format>
    <format dxfId="8048">
      <pivotArea dataOnly="0" labelOnly="1" fieldPosition="0">
        <references count="2">
          <reference field="0" count="1" selected="0">
            <x v="45"/>
          </reference>
          <reference field="2" count="1">
            <x v="29"/>
          </reference>
        </references>
      </pivotArea>
    </format>
    <format dxfId="8047">
      <pivotArea dataOnly="0" labelOnly="1" fieldPosition="0">
        <references count="2">
          <reference field="0" count="1" selected="0">
            <x v="45"/>
          </reference>
          <reference field="2" count="1" defaultSubtotal="1">
            <x v="29"/>
          </reference>
        </references>
      </pivotArea>
    </format>
    <format dxfId="8046">
      <pivotArea dataOnly="0" labelOnly="1" fieldPosition="0">
        <references count="2">
          <reference field="0" count="1" selected="0">
            <x v="46"/>
          </reference>
          <reference field="2" count="1">
            <x v="25"/>
          </reference>
        </references>
      </pivotArea>
    </format>
    <format dxfId="8045">
      <pivotArea dataOnly="0" labelOnly="1" fieldPosition="0">
        <references count="2">
          <reference field="0" count="1" selected="0">
            <x v="46"/>
          </reference>
          <reference field="2" count="1" defaultSubtotal="1">
            <x v="25"/>
          </reference>
        </references>
      </pivotArea>
    </format>
    <format dxfId="8044">
      <pivotArea dataOnly="0" labelOnly="1" fieldPosition="0">
        <references count="2">
          <reference field="0" count="1" selected="0">
            <x v="47"/>
          </reference>
          <reference field="2" count="1">
            <x v="24"/>
          </reference>
        </references>
      </pivotArea>
    </format>
    <format dxfId="8043">
      <pivotArea dataOnly="0" labelOnly="1" fieldPosition="0">
        <references count="2">
          <reference field="0" count="1" selected="0">
            <x v="47"/>
          </reference>
          <reference field="2" count="1" defaultSubtotal="1">
            <x v="24"/>
          </reference>
        </references>
      </pivotArea>
    </format>
    <format dxfId="8042">
      <pivotArea dataOnly="0" labelOnly="1" fieldPosition="0">
        <references count="2">
          <reference field="0" count="1" selected="0">
            <x v="48"/>
          </reference>
          <reference field="2" count="1">
            <x v="12"/>
          </reference>
        </references>
      </pivotArea>
    </format>
    <format dxfId="8041">
      <pivotArea dataOnly="0" labelOnly="1" fieldPosition="0">
        <references count="2">
          <reference field="0" count="1" selected="0">
            <x v="48"/>
          </reference>
          <reference field="2" count="1" defaultSubtotal="1">
            <x v="12"/>
          </reference>
        </references>
      </pivotArea>
    </format>
    <format dxfId="8040">
      <pivotArea dataOnly="0" labelOnly="1" fieldPosition="0">
        <references count="2">
          <reference field="0" count="1" selected="0">
            <x v="49"/>
          </reference>
          <reference field="2" count="1">
            <x v="37"/>
          </reference>
        </references>
      </pivotArea>
    </format>
    <format dxfId="8039">
      <pivotArea dataOnly="0" labelOnly="1" fieldPosition="0">
        <references count="2">
          <reference field="0" count="1" selected="0">
            <x v="49"/>
          </reference>
          <reference field="2" count="1" defaultSubtotal="1">
            <x v="37"/>
          </reference>
        </references>
      </pivotArea>
    </format>
    <format dxfId="8038">
      <pivotArea dataOnly="0" labelOnly="1" fieldPosition="0">
        <references count="2">
          <reference field="0" count="1" selected="0">
            <x v="50"/>
          </reference>
          <reference field="2" count="1">
            <x v="32"/>
          </reference>
        </references>
      </pivotArea>
    </format>
    <format dxfId="8037">
      <pivotArea dataOnly="0" labelOnly="1" fieldPosition="0">
        <references count="2">
          <reference field="0" count="1" selected="0">
            <x v="50"/>
          </reference>
          <reference field="2" count="1" defaultSubtotal="1">
            <x v="32"/>
          </reference>
        </references>
      </pivotArea>
    </format>
    <format dxfId="8036">
      <pivotArea dataOnly="0" labelOnly="1" fieldPosition="0">
        <references count="2">
          <reference field="0" count="1" selected="0">
            <x v="51"/>
          </reference>
          <reference field="2" count="1">
            <x v="6"/>
          </reference>
        </references>
      </pivotArea>
    </format>
    <format dxfId="8035">
      <pivotArea dataOnly="0" labelOnly="1" fieldPosition="0">
        <references count="2">
          <reference field="0" count="1" selected="0">
            <x v="51"/>
          </reference>
          <reference field="2" count="1" defaultSubtotal="1">
            <x v="6"/>
          </reference>
        </references>
      </pivotArea>
    </format>
    <format dxfId="8034">
      <pivotArea dataOnly="0" labelOnly="1" fieldPosition="0">
        <references count="2">
          <reference field="0" count="1" selected="0">
            <x v="52"/>
          </reference>
          <reference field="2" count="1">
            <x v="44"/>
          </reference>
        </references>
      </pivotArea>
    </format>
    <format dxfId="8033">
      <pivotArea dataOnly="0" labelOnly="1" fieldPosition="0">
        <references count="2">
          <reference field="0" count="1" selected="0">
            <x v="52"/>
          </reference>
          <reference field="2" count="1" defaultSubtotal="1">
            <x v="44"/>
          </reference>
        </references>
      </pivotArea>
    </format>
    <format dxfId="8032">
      <pivotArea dataOnly="0" labelOnly="1" fieldPosition="0">
        <references count="2">
          <reference field="0" count="1" selected="0">
            <x v="53"/>
          </reference>
          <reference field="2" count="1">
            <x v="23"/>
          </reference>
        </references>
      </pivotArea>
    </format>
    <format dxfId="8031">
      <pivotArea dataOnly="0" labelOnly="1" fieldPosition="0">
        <references count="2">
          <reference field="0" count="1" selected="0">
            <x v="53"/>
          </reference>
          <reference field="2" count="1" defaultSubtotal="1">
            <x v="23"/>
          </reference>
        </references>
      </pivotArea>
    </format>
    <format dxfId="8030">
      <pivotArea dataOnly="0" labelOnly="1" fieldPosition="0">
        <references count="2">
          <reference field="0" count="1" selected="0">
            <x v="54"/>
          </reference>
          <reference field="2" count="1">
            <x v="14"/>
          </reference>
        </references>
      </pivotArea>
    </format>
    <format dxfId="8029">
      <pivotArea dataOnly="0" labelOnly="1" fieldPosition="0">
        <references count="2">
          <reference field="0" count="1" selected="0">
            <x v="54"/>
          </reference>
          <reference field="2" count="1" defaultSubtotal="1">
            <x v="14"/>
          </reference>
        </references>
      </pivotArea>
    </format>
    <format dxfId="8028">
      <pivotArea dataOnly="0" labelOnly="1" fieldPosition="0">
        <references count="2">
          <reference field="0" count="1" selected="0">
            <x v="55"/>
          </reference>
          <reference field="2" count="1">
            <x v="63"/>
          </reference>
        </references>
      </pivotArea>
    </format>
    <format dxfId="8027">
      <pivotArea dataOnly="0" labelOnly="1" fieldPosition="0">
        <references count="2">
          <reference field="0" count="1" selected="0">
            <x v="55"/>
          </reference>
          <reference field="2" count="1" defaultSubtotal="1">
            <x v="63"/>
          </reference>
        </references>
      </pivotArea>
    </format>
    <format dxfId="8026">
      <pivotArea dataOnly="0" labelOnly="1" fieldPosition="0">
        <references count="2">
          <reference field="0" count="1" selected="0">
            <x v="56"/>
          </reference>
          <reference field="2" count="1">
            <x v="64"/>
          </reference>
        </references>
      </pivotArea>
    </format>
    <format dxfId="8025">
      <pivotArea dataOnly="0" labelOnly="1" fieldPosition="0">
        <references count="2">
          <reference field="0" count="1" selected="0">
            <x v="56"/>
          </reference>
          <reference field="2" count="1" defaultSubtotal="1">
            <x v="64"/>
          </reference>
        </references>
      </pivotArea>
    </format>
    <format dxfId="8024">
      <pivotArea dataOnly="0" labelOnly="1" fieldPosition="0">
        <references count="2">
          <reference field="0" count="1" selected="0">
            <x v="57"/>
          </reference>
          <reference field="2" count="1">
            <x v="48"/>
          </reference>
        </references>
      </pivotArea>
    </format>
    <format dxfId="8023">
      <pivotArea dataOnly="0" labelOnly="1" fieldPosition="0">
        <references count="2">
          <reference field="0" count="1" selected="0">
            <x v="57"/>
          </reference>
          <reference field="2" count="1" defaultSubtotal="1">
            <x v="48"/>
          </reference>
        </references>
      </pivotArea>
    </format>
    <format dxfId="8022">
      <pivotArea dataOnly="0" labelOnly="1" fieldPosition="0">
        <references count="2">
          <reference field="0" count="1" selected="0">
            <x v="58"/>
          </reference>
          <reference field="2" count="1">
            <x v="15"/>
          </reference>
        </references>
      </pivotArea>
    </format>
    <format dxfId="8021">
      <pivotArea dataOnly="0" labelOnly="1" fieldPosition="0">
        <references count="2">
          <reference field="0" count="1" selected="0">
            <x v="58"/>
          </reference>
          <reference field="2" count="1" defaultSubtotal="1">
            <x v="15"/>
          </reference>
        </references>
      </pivotArea>
    </format>
    <format dxfId="8020">
      <pivotArea dataOnly="0" labelOnly="1" fieldPosition="0">
        <references count="2">
          <reference field="0" count="1" selected="0">
            <x v="59"/>
          </reference>
          <reference field="2" count="1">
            <x v="30"/>
          </reference>
        </references>
      </pivotArea>
    </format>
    <format dxfId="8019">
      <pivotArea dataOnly="0" labelOnly="1" fieldPosition="0">
        <references count="2">
          <reference field="0" count="1" selected="0">
            <x v="59"/>
          </reference>
          <reference field="2" count="1" defaultSubtotal="1">
            <x v="30"/>
          </reference>
        </references>
      </pivotArea>
    </format>
    <format dxfId="8018">
      <pivotArea dataOnly="0" labelOnly="1" fieldPosition="0">
        <references count="2">
          <reference field="0" count="1" selected="0">
            <x v="60"/>
          </reference>
          <reference field="2" count="1">
            <x v="27"/>
          </reference>
        </references>
      </pivotArea>
    </format>
    <format dxfId="8017">
      <pivotArea dataOnly="0" labelOnly="1" fieldPosition="0">
        <references count="2">
          <reference field="0" count="1" selected="0">
            <x v="60"/>
          </reference>
          <reference field="2" count="1" defaultSubtotal="1">
            <x v="27"/>
          </reference>
        </references>
      </pivotArea>
    </format>
    <format dxfId="8016">
      <pivotArea dataOnly="0" labelOnly="1" fieldPosition="0">
        <references count="2">
          <reference field="0" count="1" selected="0">
            <x v="61"/>
          </reference>
          <reference field="2" count="1">
            <x v="1"/>
          </reference>
        </references>
      </pivotArea>
    </format>
    <format dxfId="8015">
      <pivotArea dataOnly="0" labelOnly="1" fieldPosition="0">
        <references count="2">
          <reference field="0" count="1" selected="0">
            <x v="61"/>
          </reference>
          <reference field="2" count="1" defaultSubtotal="1">
            <x v="1"/>
          </reference>
        </references>
      </pivotArea>
    </format>
    <format dxfId="8014">
      <pivotArea dataOnly="0" labelOnly="1" fieldPosition="0">
        <references count="2">
          <reference field="0" count="1" selected="0">
            <x v="62"/>
          </reference>
          <reference field="2" count="1">
            <x v="59"/>
          </reference>
        </references>
      </pivotArea>
    </format>
    <format dxfId="8013">
      <pivotArea dataOnly="0" labelOnly="1" fieldPosition="0">
        <references count="2">
          <reference field="0" count="1" selected="0">
            <x v="62"/>
          </reference>
          <reference field="2" count="1" defaultSubtotal="1">
            <x v="59"/>
          </reference>
        </references>
      </pivotArea>
    </format>
    <format dxfId="8012">
      <pivotArea dataOnly="0" labelOnly="1" fieldPosition="0">
        <references count="2">
          <reference field="0" count="1" selected="0">
            <x v="63"/>
          </reference>
          <reference field="2" count="1">
            <x v="21"/>
          </reference>
        </references>
      </pivotArea>
    </format>
    <format dxfId="8011">
      <pivotArea dataOnly="0" labelOnly="1" fieldPosition="0">
        <references count="2">
          <reference field="0" count="1" selected="0">
            <x v="63"/>
          </reference>
          <reference field="2" count="1" defaultSubtotal="1">
            <x v="21"/>
          </reference>
        </references>
      </pivotArea>
    </format>
    <format dxfId="8010">
      <pivotArea dataOnly="0" labelOnly="1" fieldPosition="0">
        <references count="2">
          <reference field="0" count="1" selected="0">
            <x v="65"/>
          </reference>
          <reference field="2" count="1">
            <x v="11"/>
          </reference>
        </references>
      </pivotArea>
    </format>
    <format dxfId="8009">
      <pivotArea dataOnly="0" labelOnly="1" fieldPosition="0">
        <references count="2">
          <reference field="0" count="1" selected="0">
            <x v="65"/>
          </reference>
          <reference field="2" count="1" defaultSubtotal="1">
            <x v="11"/>
          </reference>
        </references>
      </pivotArea>
    </format>
    <format dxfId="8008">
      <pivotArea dataOnly="0" labelOnly="1" fieldPosition="0">
        <references count="2">
          <reference field="0" count="1" selected="0">
            <x v="67"/>
          </reference>
          <reference field="2" count="1">
            <x v="56"/>
          </reference>
        </references>
      </pivotArea>
    </format>
    <format dxfId="8007">
      <pivotArea dataOnly="0" labelOnly="1" fieldPosition="0">
        <references count="2">
          <reference field="0" count="1" selected="0">
            <x v="67"/>
          </reference>
          <reference field="2" count="1" defaultSubtotal="1">
            <x v="56"/>
          </reference>
        </references>
      </pivotArea>
    </format>
    <format dxfId="8006">
      <pivotArea dataOnly="0" labelOnly="1" fieldPosition="0">
        <references count="3">
          <reference field="0" count="1" selected="0">
            <x v="0"/>
          </reference>
          <reference field="1" count="2">
            <x v="111"/>
            <x v="199"/>
          </reference>
          <reference field="2" count="1" selected="0">
            <x v="9"/>
          </reference>
        </references>
      </pivotArea>
    </format>
    <format dxfId="8005">
      <pivotArea dataOnly="0" labelOnly="1" fieldPosition="0">
        <references count="3">
          <reference field="0" count="1" selected="0">
            <x v="1"/>
          </reference>
          <reference field="1" count="1">
            <x v="561"/>
          </reference>
          <reference field="2" count="1" selected="0">
            <x v="67"/>
          </reference>
        </references>
      </pivotArea>
    </format>
    <format dxfId="8004">
      <pivotArea dataOnly="0" labelOnly="1" fieldPosition="0">
        <references count="3">
          <reference field="0" count="1" selected="0">
            <x v="2"/>
          </reference>
          <reference field="1" count="4">
            <x v="9"/>
            <x v="58"/>
            <x v="179"/>
            <x v="364"/>
          </reference>
          <reference field="2" count="1" selected="0">
            <x v="8"/>
          </reference>
        </references>
      </pivotArea>
    </format>
    <format dxfId="8003">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8002">
      <pivotArea dataOnly="0" labelOnly="1" fieldPosition="0">
        <references count="3">
          <reference field="0" count="1" selected="0">
            <x v="4"/>
          </reference>
          <reference field="1" count="15">
            <x v="39"/>
            <x v="40"/>
            <x v="41"/>
            <x v="42"/>
            <x v="43"/>
            <x v="50"/>
            <x v="100"/>
            <x v="175"/>
            <x v="176"/>
            <x v="180"/>
            <x v="197"/>
            <x v="257"/>
            <x v="453"/>
            <x v="530"/>
            <x v="531"/>
          </reference>
          <reference field="2" count="1" selected="0">
            <x v="47"/>
          </reference>
        </references>
      </pivotArea>
    </format>
    <format dxfId="8001">
      <pivotArea dataOnly="0" labelOnly="1" fieldPosition="0">
        <references count="3">
          <reference field="0" count="1" selected="0">
            <x v="5"/>
          </reference>
          <reference field="1" count="1">
            <x v="142"/>
          </reference>
          <reference field="2" count="1" selected="0">
            <x v="2"/>
          </reference>
        </references>
      </pivotArea>
    </format>
    <format dxfId="8000">
      <pivotArea dataOnly="0" labelOnly="1" fieldPosition="0">
        <references count="3">
          <reference field="0" count="1" selected="0">
            <x v="6"/>
          </reference>
          <reference field="1" count="3">
            <x v="157"/>
            <x v="262"/>
            <x v="454"/>
          </reference>
          <reference field="2" count="1" selected="0">
            <x v="43"/>
          </reference>
        </references>
      </pivotArea>
    </format>
    <format dxfId="7999">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7998">
      <pivotArea dataOnly="0" labelOnly="1" fieldPosition="0">
        <references count="3">
          <reference field="0" count="1" selected="0">
            <x v="8"/>
          </reference>
          <reference field="1" count="2">
            <x v="456"/>
            <x v="496"/>
          </reference>
          <reference field="2" count="1" selected="0">
            <x v="26"/>
          </reference>
        </references>
      </pivotArea>
    </format>
    <format dxfId="7997">
      <pivotArea dataOnly="0" labelOnly="1" fieldPosition="0">
        <references count="3">
          <reference field="0" count="1" selected="0">
            <x v="9"/>
          </reference>
          <reference field="1" count="3">
            <x v="77"/>
            <x v="82"/>
            <x v="129"/>
          </reference>
          <reference field="2" count="1" selected="0">
            <x v="13"/>
          </reference>
        </references>
      </pivotArea>
    </format>
    <format dxfId="7996">
      <pivotArea dataOnly="0" labelOnly="1" fieldPosition="0">
        <references count="3">
          <reference field="0" count="1" selected="0">
            <x v="10"/>
          </reference>
          <reference field="1" count="1">
            <x v="274"/>
          </reference>
          <reference field="2" count="1" selected="0">
            <x v="41"/>
          </reference>
        </references>
      </pivotArea>
    </format>
    <format dxfId="7995">
      <pivotArea dataOnly="0" labelOnly="1" fieldPosition="0">
        <references count="3">
          <reference field="0" count="1" selected="0">
            <x v="11"/>
          </reference>
          <reference field="1" count="5">
            <x v="2"/>
            <x v="147"/>
            <x v="215"/>
            <x v="331"/>
            <x v="334"/>
          </reference>
          <reference field="2" count="1" selected="0">
            <x v="54"/>
          </reference>
        </references>
      </pivotArea>
    </format>
    <format dxfId="7994">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7993">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7992">
      <pivotArea dataOnly="0" labelOnly="1" fieldPosition="0">
        <references count="3">
          <reference field="0" count="1" selected="0">
            <x v="14"/>
          </reference>
          <reference field="1" count="2">
            <x v="117"/>
            <x v="238"/>
          </reference>
          <reference field="2" count="1" selected="0">
            <x v="4"/>
          </reference>
        </references>
      </pivotArea>
    </format>
    <format dxfId="7991">
      <pivotArea dataOnly="0" labelOnly="1" fieldPosition="0">
        <references count="3">
          <reference field="0" count="1" selected="0">
            <x v="15"/>
          </reference>
          <reference field="1" count="5">
            <x v="75"/>
            <x v="137"/>
            <x v="196"/>
            <x v="229"/>
            <x v="457"/>
          </reference>
          <reference field="2" count="1" selected="0">
            <x v="42"/>
          </reference>
        </references>
      </pivotArea>
    </format>
    <format dxfId="7990">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7989">
      <pivotArea dataOnly="0" labelOnly="1" fieldPosition="0">
        <references count="3">
          <reference field="0" count="1" selected="0">
            <x v="17"/>
          </reference>
          <reference field="1" count="23">
            <x v="22"/>
            <x v="24"/>
            <x v="27"/>
            <x v="78"/>
            <x v="115"/>
            <x v="133"/>
            <x v="141"/>
            <x v="174"/>
            <x v="287"/>
            <x v="300"/>
            <x v="370"/>
            <x v="386"/>
            <x v="387"/>
            <x v="396"/>
            <x v="423"/>
            <x v="460"/>
            <x v="461"/>
            <x v="462"/>
            <x v="463"/>
            <x v="464"/>
            <x v="465"/>
            <x v="533"/>
            <x v="565"/>
          </reference>
          <reference field="2" count="1" selected="0">
            <x v="5"/>
          </reference>
        </references>
      </pivotArea>
    </format>
    <format dxfId="7988">
      <pivotArea dataOnly="0" labelOnly="1" fieldPosition="0">
        <references count="3">
          <reference field="0" count="1" selected="0">
            <x v="18"/>
          </reference>
          <reference field="1" count="9">
            <x v="112"/>
            <x v="125"/>
            <x v="192"/>
            <x v="282"/>
            <x v="376"/>
            <x v="430"/>
            <x v="534"/>
            <x v="535"/>
            <x v="566"/>
          </reference>
          <reference field="2" count="1" selected="0">
            <x v="33"/>
          </reference>
        </references>
      </pivotArea>
    </format>
    <format dxfId="7987">
      <pivotArea dataOnly="0" labelOnly="1" fieldPosition="0">
        <references count="3">
          <reference field="0" count="1" selected="0">
            <x v="19"/>
          </reference>
          <reference field="1" count="21">
            <x v="124"/>
            <x v="147"/>
            <x v="158"/>
            <x v="159"/>
            <x v="177"/>
            <x v="178"/>
            <x v="258"/>
            <x v="273"/>
            <x v="286"/>
            <x v="289"/>
            <x v="297"/>
            <x v="305"/>
            <x v="306"/>
            <x v="392"/>
            <x v="420"/>
            <x v="421"/>
            <x v="435"/>
            <x v="466"/>
            <x v="467"/>
            <x v="468"/>
            <x v="536"/>
          </reference>
          <reference field="2" count="1" selected="0">
            <x v="0"/>
          </reference>
        </references>
      </pivotArea>
    </format>
    <format dxfId="7986">
      <pivotArea dataOnly="0" labelOnly="1" fieldPosition="0">
        <references count="3">
          <reference field="0" count="1" selected="0">
            <x v="20"/>
          </reference>
          <reference field="1" count="20">
            <x v="49"/>
            <x v="64"/>
            <x v="72"/>
            <x v="98"/>
            <x v="126"/>
            <x v="144"/>
            <x v="191"/>
            <x v="302"/>
            <x v="325"/>
            <x v="330"/>
            <x v="342"/>
            <x v="350"/>
            <x v="432"/>
            <x v="469"/>
            <x v="470"/>
            <x v="471"/>
            <x v="472"/>
            <x v="473"/>
            <x v="474"/>
            <x v="475"/>
          </reference>
          <reference field="2" count="1" selected="0">
            <x v="46"/>
          </reference>
        </references>
      </pivotArea>
    </format>
    <format dxfId="7985">
      <pivotArea dataOnly="0" labelOnly="1" fieldPosition="0">
        <references count="3">
          <reference field="0" count="1" selected="0">
            <x v="21"/>
          </reference>
          <reference field="1" count="2">
            <x v="299"/>
            <x v="440"/>
          </reference>
          <reference field="2" count="1" selected="0">
            <x v="31"/>
          </reference>
        </references>
      </pivotArea>
    </format>
    <format dxfId="7984">
      <pivotArea dataOnly="0" labelOnly="1" fieldPosition="0">
        <references count="3">
          <reference field="0" count="1" selected="0">
            <x v="22"/>
          </reference>
          <reference field="1" count="35">
            <x v="28"/>
            <x v="46"/>
            <x v="110"/>
            <x v="135"/>
            <x v="182"/>
            <x v="194"/>
            <x v="206"/>
            <x v="212"/>
            <x v="235"/>
            <x v="243"/>
            <x v="244"/>
            <x v="245"/>
            <x v="248"/>
            <x v="254"/>
            <x v="256"/>
            <x v="269"/>
            <x v="272"/>
            <x v="285"/>
            <x v="293"/>
            <x v="341"/>
            <x v="369"/>
            <x v="374"/>
            <x v="378"/>
            <x v="381"/>
            <x v="383"/>
            <x v="391"/>
            <x v="410"/>
            <x v="426"/>
            <x v="451"/>
            <x v="476"/>
            <x v="477"/>
            <x v="478"/>
            <x v="537"/>
            <x v="538"/>
            <x v="539"/>
          </reference>
          <reference field="2" count="1" selected="0">
            <x v="34"/>
          </reference>
        </references>
      </pivotArea>
    </format>
    <format dxfId="7983">
      <pivotArea dataOnly="0" labelOnly="1" fieldPosition="0">
        <references count="3">
          <reference field="0" count="1" selected="0">
            <x v="23"/>
          </reference>
          <reference field="1" count="16">
            <x v="90"/>
            <x v="134"/>
            <x v="164"/>
            <x v="193"/>
            <x v="222"/>
            <x v="237"/>
            <x v="246"/>
            <x v="292"/>
            <x v="344"/>
            <x v="352"/>
            <x v="355"/>
            <x v="406"/>
            <x v="419"/>
            <x v="479"/>
            <x v="480"/>
            <x v="481"/>
          </reference>
          <reference field="2" count="1" selected="0">
            <x v="52"/>
          </reference>
        </references>
      </pivotArea>
    </format>
    <format dxfId="7982">
      <pivotArea dataOnly="0" labelOnly="1" fieldPosition="0">
        <references count="3">
          <reference field="0" count="1" selected="0">
            <x v="24"/>
          </reference>
          <reference field="1" count="2">
            <x v="214"/>
            <x v="482"/>
          </reference>
          <reference field="2" count="1" selected="0">
            <x v="40"/>
          </reference>
        </references>
      </pivotArea>
    </format>
    <format dxfId="7981">
      <pivotArea dataOnly="0" labelOnly="1" fieldPosition="0">
        <references count="3">
          <reference field="0" count="1" selected="0">
            <x v="25"/>
          </reference>
          <reference field="1" count="1">
            <x v="102"/>
          </reference>
          <reference field="2" count="1" selected="0">
            <x v="50"/>
          </reference>
        </references>
      </pivotArea>
    </format>
    <format dxfId="7980">
      <pivotArea dataOnly="0" labelOnly="1" fieldPosition="0">
        <references count="3">
          <reference field="0" count="1" selected="0">
            <x v="26"/>
          </reference>
          <reference field="1" count="5">
            <x v="45"/>
            <x v="61"/>
            <x v="216"/>
            <x v="349"/>
            <x v="397"/>
          </reference>
          <reference field="2" count="1" selected="0">
            <x v="49"/>
          </reference>
        </references>
      </pivotArea>
    </format>
    <format dxfId="7979">
      <pivotArea dataOnly="0" labelOnly="1" fieldPosition="0">
        <references count="3">
          <reference field="0" count="1" selected="0">
            <x v="27"/>
          </reference>
          <reference field="1" count="10">
            <x v="83"/>
            <x v="104"/>
            <x v="105"/>
            <x v="106"/>
            <x v="311"/>
            <x v="336"/>
            <x v="416"/>
            <x v="422"/>
            <x v="448"/>
            <x v="483"/>
          </reference>
          <reference field="2" count="1" selected="0">
            <x v="39"/>
          </reference>
        </references>
      </pivotArea>
    </format>
    <format dxfId="7978">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7977">
      <pivotArea dataOnly="0" labelOnly="1" fieldPosition="0">
        <references count="3">
          <reference field="0" count="1" selected="0">
            <x v="29"/>
          </reference>
          <reference field="1" count="1">
            <x v="195"/>
          </reference>
          <reference field="2" count="1" selected="0">
            <x v="66"/>
          </reference>
        </references>
      </pivotArea>
    </format>
    <format dxfId="7976">
      <pivotArea dataOnly="0" labelOnly="1" fieldPosition="0">
        <references count="3">
          <reference field="0" count="1" selected="0">
            <x v="30"/>
          </reference>
          <reference field="1" count="3">
            <x v="382"/>
            <x v="487"/>
            <x v="541"/>
          </reference>
          <reference field="2" count="1" selected="0">
            <x v="65"/>
          </reference>
        </references>
      </pivotArea>
    </format>
    <format dxfId="7975">
      <pivotArea dataOnly="0" labelOnly="1" fieldPosition="0">
        <references count="3">
          <reference field="0" count="1" selected="0">
            <x v="31"/>
          </reference>
          <reference field="1" count="3">
            <x v="165"/>
            <x v="338"/>
            <x v="418"/>
          </reference>
          <reference field="2" count="1" selected="0">
            <x v="35"/>
          </reference>
        </references>
      </pivotArea>
    </format>
    <format dxfId="7974">
      <pivotArea dataOnly="0" labelOnly="1" fieldPosition="0">
        <references count="3">
          <reference field="0" count="1" selected="0">
            <x v="32"/>
          </reference>
          <reference field="1" count="3">
            <x v="57"/>
            <x v="260"/>
            <x v="567"/>
          </reference>
          <reference field="2" count="1" selected="0">
            <x v="10"/>
          </reference>
        </references>
      </pivotArea>
    </format>
    <format dxfId="7973">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7972">
      <pivotArea dataOnly="0" labelOnly="1" fieldPosition="0">
        <references count="3">
          <reference field="0" count="1" selected="0">
            <x v="34"/>
          </reference>
          <reference field="1" count="1">
            <x v="431"/>
          </reference>
          <reference field="2" count="1" selected="0">
            <x v="18"/>
          </reference>
        </references>
      </pivotArea>
    </format>
    <format dxfId="7971">
      <pivotArea dataOnly="0" labelOnly="1" fieldPosition="0">
        <references count="3">
          <reference field="0" count="1" selected="0">
            <x v="35"/>
          </reference>
          <reference field="1" count="5">
            <x v="47"/>
            <x v="74"/>
            <x v="122"/>
            <x v="168"/>
            <x v="209"/>
          </reference>
          <reference field="2" count="1" selected="0">
            <x v="57"/>
          </reference>
        </references>
      </pivotArea>
    </format>
    <format dxfId="7970">
      <pivotArea dataOnly="0" labelOnly="1" fieldPosition="0">
        <references count="3">
          <reference field="0" count="1" selected="0">
            <x v="36"/>
          </reference>
          <reference field="1" count="4">
            <x v="109"/>
            <x v="296"/>
            <x v="301"/>
            <x v="569"/>
          </reference>
          <reference field="2" count="1" selected="0">
            <x v="55"/>
          </reference>
        </references>
      </pivotArea>
    </format>
    <format dxfId="7969">
      <pivotArea dataOnly="0" labelOnly="1" fieldPosition="0">
        <references count="3">
          <reference field="0" count="1" selected="0">
            <x v="37"/>
          </reference>
          <reference field="1" count="11">
            <x v="320"/>
            <x v="343"/>
            <x v="395"/>
            <x v="438"/>
            <x v="491"/>
            <x v="492"/>
            <x v="493"/>
            <x v="494"/>
            <x v="495"/>
            <x v="570"/>
            <x v="571"/>
          </reference>
          <reference field="2" count="1" selected="0">
            <x v="61"/>
          </reference>
        </references>
      </pivotArea>
    </format>
    <format dxfId="7968">
      <pivotArea dataOnly="0" labelOnly="1" fieldPosition="0">
        <references count="3">
          <reference field="0" count="1" selected="0">
            <x v="38"/>
          </reference>
          <reference field="1" count="3">
            <x v="226"/>
            <x v="337"/>
            <x v="496"/>
          </reference>
          <reference field="2" count="1" selected="0">
            <x v="19"/>
          </reference>
        </references>
      </pivotArea>
    </format>
    <format dxfId="7967">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7966">
      <pivotArea dataOnly="0" labelOnly="1" fieldPosition="0">
        <references count="3">
          <reference field="0" count="1" selected="0">
            <x v="40"/>
          </reference>
          <reference field="1" count="45">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reference>
          <reference field="2" count="1" selected="0">
            <x v="62"/>
          </reference>
        </references>
      </pivotArea>
    </format>
    <format dxfId="7965">
      <pivotArea dataOnly="0" labelOnly="1" fieldPosition="0">
        <references count="3">
          <reference field="0" count="1" selected="0">
            <x v="41"/>
          </reference>
          <reference field="1" count="12">
            <x v="4"/>
            <x v="76"/>
            <x v="130"/>
            <x v="188"/>
            <x v="224"/>
            <x v="314"/>
            <x v="321"/>
            <x v="505"/>
            <x v="547"/>
            <x v="548"/>
            <x v="549"/>
            <x v="574"/>
          </reference>
          <reference field="2" count="1" selected="0">
            <x v="51"/>
          </reference>
        </references>
      </pivotArea>
    </format>
    <format dxfId="7964">
      <pivotArea dataOnly="0" labelOnly="1" fieldPosition="0">
        <references count="3">
          <reference field="0" count="1" selected="0">
            <x v="42"/>
          </reference>
          <reference field="1" count="38">
            <x v="15"/>
            <x v="16"/>
            <x v="17"/>
            <x v="19"/>
            <x v="38"/>
            <x v="81"/>
            <x v="120"/>
            <x v="122"/>
            <x v="138"/>
            <x v="149"/>
            <x v="185"/>
            <x v="232"/>
            <x v="239"/>
            <x v="240"/>
            <x v="261"/>
            <x v="270"/>
            <x v="277"/>
            <x v="279"/>
            <x v="316"/>
            <x v="328"/>
            <x v="366"/>
            <x v="375"/>
            <x v="384"/>
            <x v="389"/>
            <x v="394"/>
            <x v="407"/>
            <x v="446"/>
            <x v="449"/>
            <x v="506"/>
            <x v="507"/>
            <x v="508"/>
            <x v="509"/>
            <x v="510"/>
            <x v="511"/>
            <x v="512"/>
            <x v="550"/>
            <x v="551"/>
            <x v="575"/>
          </reference>
          <reference field="2" count="1" selected="0">
            <x v="28"/>
          </reference>
        </references>
      </pivotArea>
    </format>
    <format dxfId="7963">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7962">
      <pivotArea dataOnly="0" labelOnly="1" fieldPosition="0">
        <references count="3">
          <reference field="0" count="1" selected="0">
            <x v="44"/>
          </reference>
          <reference field="1" count="22">
            <x v="32"/>
            <x v="36"/>
            <x v="86"/>
            <x v="96"/>
            <x v="121"/>
            <x v="145"/>
            <x v="166"/>
            <x v="167"/>
            <x v="172"/>
            <x v="231"/>
            <x v="317"/>
            <x v="332"/>
            <x v="429"/>
            <x v="513"/>
            <x v="514"/>
            <x v="553"/>
            <x v="554"/>
            <x v="555"/>
            <x v="556"/>
            <x v="576"/>
            <x v="577"/>
            <x v="578"/>
          </reference>
          <reference field="2" count="1" selected="0">
            <x v="7"/>
          </reference>
        </references>
      </pivotArea>
    </format>
    <format dxfId="7961">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7960">
      <pivotArea dataOnly="0" labelOnly="1" fieldPosition="0">
        <references count="3">
          <reference field="0" count="1" selected="0">
            <x v="46"/>
          </reference>
          <reference field="1" count="26">
            <x v="21"/>
            <x v="23"/>
            <x v="35"/>
            <x v="150"/>
            <x v="173"/>
            <x v="186"/>
            <x v="203"/>
            <x v="219"/>
            <x v="241"/>
            <x v="249"/>
            <x v="250"/>
            <x v="251"/>
            <x v="252"/>
            <x v="329"/>
            <x v="362"/>
            <x v="393"/>
            <x v="398"/>
            <x v="433"/>
            <x v="434"/>
            <x v="515"/>
            <x v="516"/>
            <x v="517"/>
            <x v="518"/>
            <x v="519"/>
            <x v="557"/>
            <x v="579"/>
          </reference>
          <reference field="2" count="1" selected="0">
            <x v="25"/>
          </reference>
        </references>
      </pivotArea>
    </format>
    <format dxfId="7959">
      <pivotArea dataOnly="0" labelOnly="1" fieldPosition="0">
        <references count="3">
          <reference field="0" count="1" selected="0">
            <x v="47"/>
          </reference>
          <reference field="1" count="11">
            <x v="52"/>
            <x v="97"/>
            <x v="101"/>
            <x v="190"/>
            <x v="253"/>
            <x v="263"/>
            <x v="307"/>
            <x v="368"/>
            <x v="411"/>
            <x v="445"/>
            <x v="520"/>
          </reference>
          <reference field="2" count="1" selected="0">
            <x v="24"/>
          </reference>
        </references>
      </pivotArea>
    </format>
    <format dxfId="7958">
      <pivotArea dataOnly="0" labelOnly="1" fieldPosition="0">
        <references count="3">
          <reference field="0" count="1" selected="0">
            <x v="48"/>
          </reference>
          <reference field="1" count="3">
            <x v="59"/>
            <x v="60"/>
            <x v="441"/>
          </reference>
          <reference field="2" count="1" selected="0">
            <x v="12"/>
          </reference>
        </references>
      </pivotArea>
    </format>
    <format dxfId="7957">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7956">
      <pivotArea dataOnly="0" labelOnly="1" fieldPosition="0">
        <references count="3">
          <reference field="0" count="1" selected="0">
            <x v="50"/>
          </reference>
          <reference field="1" count="2">
            <x v="184"/>
            <x v="558"/>
          </reference>
          <reference field="2" count="1" selected="0">
            <x v="32"/>
          </reference>
        </references>
      </pivotArea>
    </format>
    <format dxfId="7955">
      <pivotArea dataOnly="0" labelOnly="1" fieldPosition="0">
        <references count="3">
          <reference field="0" count="1" selected="0">
            <x v="51"/>
          </reference>
          <reference field="1" count="5">
            <x v="309"/>
            <x v="367"/>
            <x v="522"/>
            <x v="523"/>
            <x v="559"/>
          </reference>
          <reference field="2" count="1" selected="0">
            <x v="6"/>
          </reference>
        </references>
      </pivotArea>
    </format>
    <format dxfId="7954">
      <pivotArea dataOnly="0" labelOnly="1" fieldPosition="0">
        <references count="3">
          <reference field="0" count="1" selected="0">
            <x v="52"/>
          </reference>
          <reference field="1" count="9">
            <x v="20"/>
            <x v="139"/>
            <x v="169"/>
            <x v="170"/>
            <x v="202"/>
            <x v="211"/>
            <x v="265"/>
            <x v="346"/>
            <x v="388"/>
          </reference>
          <reference field="2" count="1" selected="0">
            <x v="44"/>
          </reference>
        </references>
      </pivotArea>
    </format>
    <format dxfId="7953">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7952">
      <pivotArea dataOnly="0" labelOnly="1" fieldPosition="0">
        <references count="3">
          <reference field="0" count="1" selected="0">
            <x v="54"/>
          </reference>
          <reference field="1" count="3">
            <x v="345"/>
            <x v="436"/>
            <x v="526"/>
          </reference>
          <reference field="2" count="1" selected="0">
            <x v="14"/>
          </reference>
        </references>
      </pivotArea>
    </format>
    <format dxfId="7951">
      <pivotArea dataOnly="0" labelOnly="1" fieldPosition="0">
        <references count="3">
          <reference field="0" count="1" selected="0">
            <x v="55"/>
          </reference>
          <reference field="1" count="3">
            <x v="114"/>
            <x v="143"/>
            <x v="403"/>
          </reference>
          <reference field="2" count="1" selected="0">
            <x v="63"/>
          </reference>
        </references>
      </pivotArea>
    </format>
    <format dxfId="7950">
      <pivotArea dataOnly="0" labelOnly="1" fieldPosition="0">
        <references count="3">
          <reference field="0" count="1" selected="0">
            <x v="56"/>
          </reference>
          <reference field="1" count="2">
            <x v="313"/>
            <x v="351"/>
          </reference>
          <reference field="2" count="1" selected="0">
            <x v="64"/>
          </reference>
        </references>
      </pivotArea>
    </format>
    <format dxfId="7949">
      <pivotArea dataOnly="0" labelOnly="1" fieldPosition="0">
        <references count="3">
          <reference field="0" count="1" selected="0">
            <x v="57"/>
          </reference>
          <reference field="1" count="4">
            <x v="242"/>
            <x v="303"/>
            <x v="412"/>
            <x v="582"/>
          </reference>
          <reference field="2" count="1" selected="0">
            <x v="48"/>
          </reference>
        </references>
      </pivotArea>
    </format>
    <format dxfId="7948">
      <pivotArea dataOnly="0" labelOnly="1" fieldPosition="0">
        <references count="3">
          <reference field="0" count="1" selected="0">
            <x v="58"/>
          </reference>
          <reference field="1" count="2">
            <x v="3"/>
            <x v="7"/>
          </reference>
          <reference field="2" count="1" selected="0">
            <x v="15"/>
          </reference>
        </references>
      </pivotArea>
    </format>
    <format dxfId="7947">
      <pivotArea dataOnly="0" labelOnly="1" fieldPosition="0">
        <references count="3">
          <reference field="0" count="1" selected="0">
            <x v="59"/>
          </reference>
          <reference field="1" count="3">
            <x v="51"/>
            <x v="271"/>
            <x v="324"/>
          </reference>
          <reference field="2" count="1" selected="0">
            <x v="30"/>
          </reference>
        </references>
      </pivotArea>
    </format>
    <format dxfId="7946">
      <pivotArea dataOnly="0" labelOnly="1" fieldPosition="0">
        <references count="3">
          <reference field="0" count="1" selected="0">
            <x v="60"/>
          </reference>
          <reference field="1" count="2">
            <x v="62"/>
            <x v="255"/>
          </reference>
          <reference field="2" count="1" selected="0">
            <x v="27"/>
          </reference>
        </references>
      </pivotArea>
    </format>
    <format dxfId="7945">
      <pivotArea dataOnly="0" labelOnly="1" fieldPosition="0">
        <references count="3">
          <reference field="0" count="1" selected="0">
            <x v="61"/>
          </reference>
          <reference field="1" count="14">
            <x v="68"/>
            <x v="79"/>
            <x v="80"/>
            <x v="95"/>
            <x v="148"/>
            <x v="187"/>
            <x v="233"/>
            <x v="281"/>
            <x v="315"/>
            <x v="335"/>
            <x v="363"/>
            <x v="377"/>
            <x v="527"/>
            <x v="528"/>
          </reference>
          <reference field="2" count="1" selected="0">
            <x v="1"/>
          </reference>
        </references>
      </pivotArea>
    </format>
    <format dxfId="7944">
      <pivotArea dataOnly="0" labelOnly="1" fieldPosition="0">
        <references count="3">
          <reference field="0" count="1" selected="0">
            <x v="62"/>
          </reference>
          <reference field="1" count="1">
            <x v="71"/>
          </reference>
          <reference field="2" count="1" selected="0">
            <x v="59"/>
          </reference>
        </references>
      </pivotArea>
    </format>
    <format dxfId="7943">
      <pivotArea dataOnly="0" labelOnly="1" fieldPosition="0">
        <references count="3">
          <reference field="0" count="1" selected="0">
            <x v="63"/>
          </reference>
          <reference field="1" count="3">
            <x v="94"/>
            <x v="294"/>
            <x v="295"/>
          </reference>
          <reference field="2" count="1" selected="0">
            <x v="21"/>
          </reference>
        </references>
      </pivotArea>
    </format>
    <format dxfId="7942">
      <pivotArea dataOnly="0" labelOnly="1" fieldPosition="0">
        <references count="3">
          <reference field="0" count="1" selected="0">
            <x v="65"/>
          </reference>
          <reference field="1" count="1">
            <x v="183"/>
          </reference>
          <reference field="2" count="1" selected="0">
            <x v="11"/>
          </reference>
        </references>
      </pivotArea>
    </format>
    <format dxfId="7941">
      <pivotArea dataOnly="0" labelOnly="1" fieldPosition="0">
        <references count="3">
          <reference field="0" count="1" selected="0">
            <x v="67"/>
          </reference>
          <reference field="1" count="4">
            <x v="25"/>
            <x v="56"/>
            <x v="275"/>
            <x v="529"/>
          </reference>
          <reference field="2" count="1" selected="0">
            <x v="56"/>
          </reference>
        </references>
      </pivotArea>
    </format>
    <format dxfId="7940">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7939">
      <pivotArea dataOnly="0" labelOnly="1" fieldPosition="0">
        <references count="4">
          <reference field="0" count="1" selected="0">
            <x v="1"/>
          </reference>
          <reference field="1" count="1" selected="0">
            <x v="561"/>
          </reference>
          <reference field="2" count="1" selected="0">
            <x v="67"/>
          </reference>
          <reference field="3" count="1">
            <x v="0"/>
          </reference>
        </references>
      </pivotArea>
    </format>
    <format dxfId="7938">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7937">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7936">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7935">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7934">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7933">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7932">
      <pivotArea dataOnly="0" labelOnly="1" fieldPosition="0">
        <references count="4">
          <reference field="0" count="1" selected="0">
            <x v="4"/>
          </reference>
          <reference field="1" count="1" selected="0">
            <x v="176"/>
          </reference>
          <reference field="2" count="1" selected="0">
            <x v="47"/>
          </reference>
          <reference field="3" count="1">
            <x v="0"/>
          </reference>
        </references>
      </pivotArea>
    </format>
    <format dxfId="7931">
      <pivotArea dataOnly="0" labelOnly="1" fieldPosition="0">
        <references count="4">
          <reference field="0" count="1" selected="0">
            <x v="4"/>
          </reference>
          <reference field="1" count="1" selected="0">
            <x v="180"/>
          </reference>
          <reference field="2" count="1" selected="0">
            <x v="47"/>
          </reference>
          <reference field="3" count="1">
            <x v="3"/>
          </reference>
        </references>
      </pivotArea>
    </format>
    <format dxfId="7930">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7929">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7928">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7927">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7926">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7925">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7924">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7923">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7922">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7921">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7920">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7919">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7918">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7917">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7916">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7915">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7914">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7913">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7912">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7911">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7910">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7909">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7908">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7907">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7906">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7905">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7904">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7903">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7902">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7901">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7900">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7899">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7898">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7897">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7896">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7895">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7894">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7893">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7892">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7891">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7890">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7889">
      <pivotArea dataOnly="0" labelOnly="1" fieldPosition="0">
        <references count="4">
          <reference field="0" count="1" selected="0">
            <x v="19"/>
          </reference>
          <reference field="1" count="1" selected="0">
            <x v="124"/>
          </reference>
          <reference field="2" count="1" selected="0">
            <x v="0"/>
          </reference>
          <reference field="3" count="1">
            <x v="3"/>
          </reference>
        </references>
      </pivotArea>
    </format>
    <format dxfId="7888">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7887">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7886">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7885">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7884">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7883">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7882">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7881">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7880">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7879">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7878">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7877">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7876">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7875">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7874">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7873">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7872">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7871">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7870">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7869">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7868">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7867">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7866">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7865">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7864">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7863">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7862">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7861">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7860">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7859">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7858">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7857">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7856">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7855">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7854">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7853">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7852">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7851">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7850">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7849">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7848">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7847">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7846">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7845">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7844">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7843">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7842">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7841">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7840">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7839">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7838">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7837">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7836">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7835">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7834">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7833">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7832">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7831">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7830">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7829">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7828">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7827">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7826">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7825">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7824">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7823">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7822">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7821">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7820">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7819">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7818">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7817">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7816">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7815">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7814">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7813">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7812">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7811">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7810">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7809">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7808">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7807">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7806">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7805">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7804">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7803">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7802">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7801">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7800">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7799">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7798">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7797">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7796">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7795">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7794">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7793">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7792">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7791">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7790">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7789">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7788">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7787">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7786">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7785">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7784">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7783">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7782">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7781">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7780">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7779">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7778">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7777">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7776">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7775">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7774">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7773">
      <pivotArea dataOnly="0" labelOnly="1" fieldPosition="0">
        <references count="4">
          <reference field="0" count="1" selected="0">
            <x v="46"/>
          </reference>
          <reference field="1" count="1" selected="0">
            <x v="21"/>
          </reference>
          <reference field="2" count="1" selected="0">
            <x v="25"/>
          </reference>
          <reference field="3" count="1">
            <x v="3"/>
          </reference>
        </references>
      </pivotArea>
    </format>
    <format dxfId="7772">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7771">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7770">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7769">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7768">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7767">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7766">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7765">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7764">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7763">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7762">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7761">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7760">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7759">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7758">
      <pivotArea dataOnly="0" labelOnly="1" fieldPosition="0">
        <references count="4">
          <reference field="0" count="1" selected="0">
            <x v="48"/>
          </reference>
          <reference field="1" count="1" selected="0">
            <x v="59"/>
          </reference>
          <reference field="2" count="1" selected="0">
            <x v="12"/>
          </reference>
          <reference field="3" count="1">
            <x v="3"/>
          </reference>
        </references>
      </pivotArea>
    </format>
    <format dxfId="7757">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7756">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7755">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7754">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7753">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7752">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7751">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7750">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7749">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7748">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7747">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7746">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7745">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7744">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7743">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7742">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7741">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7740">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7739">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7738">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7737">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7736">
      <pivotArea dataOnly="0" labelOnly="1" fieldPosition="0">
        <references count="4">
          <reference field="0" count="1" selected="0">
            <x v="56"/>
          </reference>
          <reference field="1" count="1" selected="0">
            <x v="313"/>
          </reference>
          <reference field="2" count="1" selected="0">
            <x v="64"/>
          </reference>
          <reference field="3" count="1">
            <x v="3"/>
          </reference>
        </references>
      </pivotArea>
    </format>
    <format dxfId="7735">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7734">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7733">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7732">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7731">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7730">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7729">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7728">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7727">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7726">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7725">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7724">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7723">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7722">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7721">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7720">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7719">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7718">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7717">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771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771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7714">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7713">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7712">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7711">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7710">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7709">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7708">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7707">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7706">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7705">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7704">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7703">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7702">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7701">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7700">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7699">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7698">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7697">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7696">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7695">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7694">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7693">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7692">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7691">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7690">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7689">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7688">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768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7686">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7685">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7684">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7683">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7682">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7681">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768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767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7678">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767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767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767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767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767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767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767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767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766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766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766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766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766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766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7663">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7662">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7661">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7660">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7659">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7658">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7657">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7656">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7655">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7654">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765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765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765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765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764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764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7647">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7646">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7645">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7644">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7643">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7642">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7641">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7640">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7639">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7638">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7637">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7636">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7635">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7634">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7633">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7632">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7631">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7630">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7629">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7628">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7627">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7626">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7625">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7624">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7623">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7622">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7621">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7620">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7619">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7618">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7617">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7616">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7615">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7614">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7613">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7612">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7611">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7610">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7609">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7608">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7607">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7606">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7605">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7604">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7603">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7602">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7601">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7600">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7599">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7598">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7597">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7596">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7595">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7594">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7593">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7592">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7591">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7590">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7589">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7588">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7587">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7586">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7585">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7584">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7583">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7582">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7581">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7580">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7579">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7578">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7577">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7576">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7575">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7574">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7573">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7572">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7571">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7570">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7569">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7568">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7567">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7566">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7565">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7564">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7563">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7562">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7561">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7560">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7559">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7558">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7557">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7556">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7555">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7554">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7553">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7552">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7551">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7550">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7549">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754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754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754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754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754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754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754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754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754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753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753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753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753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753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753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753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753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753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753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752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752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752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752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752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752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752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752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752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752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751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751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751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7516">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7515">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7514">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7513">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7512">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7511">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7510">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7509">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7508">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7507">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7506">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7505">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7504">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7503">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7502">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7501">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7500">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7499">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7498">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7497">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7496">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7495">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7494">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7493">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7492">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7491">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7490">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7489">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7488">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7487">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7486">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7485">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7484">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7483">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7482">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7481">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7480">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7479">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7478">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7477">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7476">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7475">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7474">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7473">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7472">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7471">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7470">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7469">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7468">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7467">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7466">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7465">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7464">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7463">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7462">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7461">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7460">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7459">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7458">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7457">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7456">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7455">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7454">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7453">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745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745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745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7449">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7448">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7447">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7446">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7445">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7444">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7443">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7442">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7441">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7440">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7439">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7438">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7437">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743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743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743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7433">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7432">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7431">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7430">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7429">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7428">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7427">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7426">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7425">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7424">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7423">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7422">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7421">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7420">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7419">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7418">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7417">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7416">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741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741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741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7412">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7411">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7410">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7409">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7408">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7407">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7406">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7405">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7404">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7403">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7402">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7401">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7400">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7399">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7398">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7397">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7396">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7395">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7394">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7393">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7392">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7391">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7390">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7389">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7388">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7387">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7386">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7385">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7384">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7383">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7382">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7381">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7380">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7379">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7378">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7377">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7376">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7375">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7374">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7373">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7372">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7371">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7370">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7369">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7368">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7367">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7366">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7365">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7364">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7363">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7362">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7361">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7360">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7359">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7358">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7357">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7356">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7355">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7354">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7353">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7352">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7351">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7350">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7349">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7348">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7347">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7346">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7345">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7344">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7343">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7342">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7341">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7340">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7339">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7338">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7337">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7336">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7335">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7334">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7333">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7332">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7331">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7330">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7329">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7328">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7327">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7326">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7325">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7324">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7323">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7322">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7321">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7320">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7319">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7318">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7317">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7316">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7315">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7314">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7313">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7312">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7311">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7310">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7309">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7308">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7307">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7306">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7305">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7304">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7303">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7302">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7301">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7300">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7299">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7298">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7297">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7296">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7295">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7294">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7293">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7292">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7291">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7290">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7289">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7288">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7287">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7286">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7285">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7284">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7283">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7282">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7281">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7280">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7279">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7278">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7277">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7276">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7275">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7274">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7273">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7272">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7271">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7270">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7269">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7268">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7267">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7266">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7265">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7264">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7263">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7262">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7261">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7260">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7259">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7258">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7257">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7256">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7255">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7254">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7253">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7252">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7251">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7250">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7249">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7248">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7247">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7246">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7245">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7244">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7243">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7242">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7241">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7240">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7239">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7238">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7237">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7236">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7235">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7234">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7233">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7232">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7231">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7230">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7229">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7228">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722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722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7225">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722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722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722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722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722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721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721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721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721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721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7214">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7213">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7212">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7211">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7210">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7209">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7208">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7207">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7206">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7205">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7204">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7203">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7202">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7201">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7200">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7199">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7198">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7197">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7196">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7195">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7194">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7193">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7192">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7191">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7190">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7189">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7188">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7187">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7186">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7185">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7184">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7183">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7182">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7181">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718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7179">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7178">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7177">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7176">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7175">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7174">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7173">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7172">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7171">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7170">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7169">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7168">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7167">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7166">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7165">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7164">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7163">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7162">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7161">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7160">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7159">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7158">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7157">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7156">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7155">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7154">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7153">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7152">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7151">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7150">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7149">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7148">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7147">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7146">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7145">
      <pivotArea dataOnly="0" labelOnly="1" outline="0" fieldPosition="0">
        <references count="1">
          <reference field="4294967294" count="3">
            <x v="0"/>
            <x v="1"/>
            <x v="2"/>
          </reference>
        </references>
      </pivotArea>
    </format>
    <format dxfId="7144">
      <pivotArea field="0" type="button" dataOnly="0" labelOnly="1" outline="0" axis="axisRow" fieldPosition="0"/>
    </format>
    <format dxfId="7143">
      <pivotArea field="2" type="button" dataOnly="0" labelOnly="1" outline="0" axis="axisRow" fieldPosition="1"/>
    </format>
    <format dxfId="7142">
      <pivotArea field="1" type="button" dataOnly="0" labelOnly="1" outline="0" axis="axisRow" fieldPosition="2"/>
    </format>
    <format dxfId="7141">
      <pivotArea field="3" type="button" dataOnly="0" labelOnly="1" outline="0" axis="axisRow" fieldPosition="3"/>
    </format>
    <format dxfId="7140">
      <pivotArea field="4" type="button" dataOnly="0" labelOnly="1" outline="0" axis="axisRow" fieldPosition="4"/>
    </format>
    <format dxfId="7139">
      <pivotArea dataOnly="0" labelOnly="1" outline="0" fieldPosition="0">
        <references count="1">
          <reference field="4294967294" count="3">
            <x v="0"/>
            <x v="1"/>
            <x v="2"/>
          </reference>
        </references>
      </pivotArea>
    </format>
    <format dxfId="7138">
      <pivotArea dataOnly="0" labelOnly="1" fieldPosition="0">
        <references count="1">
          <reference field="0" count="1">
            <x v="0"/>
          </reference>
        </references>
      </pivotArea>
    </format>
    <format dxfId="7137">
      <pivotArea dataOnly="0" labelOnly="1" fieldPosition="0">
        <references count="2">
          <reference field="0" count="1" selected="0">
            <x v="0"/>
          </reference>
          <reference field="2" count="1" defaultSubtotal="1">
            <x v="9"/>
          </reference>
        </references>
      </pivotArea>
    </format>
    <format dxfId="7136">
      <pivotArea collapsedLevelsAreSubtotals="1" fieldPosition="0">
        <references count="2">
          <reference field="0" count="1" selected="0">
            <x v="0"/>
          </reference>
          <reference field="2" count="1" defaultSubtotal="1">
            <x v="9"/>
          </reference>
        </references>
      </pivotArea>
    </format>
    <format dxfId="7135">
      <pivotArea dataOnly="0" labelOnly="1" fieldPosition="0">
        <references count="2">
          <reference field="0" count="1" selected="0">
            <x v="0"/>
          </reference>
          <reference field="2" count="1">
            <x v="9"/>
          </reference>
        </references>
      </pivotArea>
    </format>
    <format dxfId="7134">
      <pivotArea dataOnly="0" labelOnly="1" fieldPosition="0">
        <references count="1">
          <reference field="0" count="1">
            <x v="1"/>
          </reference>
        </references>
      </pivotArea>
    </format>
    <format dxfId="7133">
      <pivotArea dataOnly="0" labelOnly="1" fieldPosition="0">
        <references count="1">
          <reference field="0" count="1">
            <x v="2"/>
          </reference>
        </references>
      </pivotArea>
    </format>
    <format dxfId="7132">
      <pivotArea dataOnly="0" labelOnly="1" fieldPosition="0">
        <references count="1">
          <reference field="0" count="1">
            <x v="3"/>
          </reference>
        </references>
      </pivotArea>
    </format>
    <format dxfId="7131">
      <pivotArea dataOnly="0" labelOnly="1" fieldPosition="0">
        <references count="2">
          <reference field="0" count="1" selected="0">
            <x v="1"/>
          </reference>
          <reference field="2" count="1" defaultSubtotal="1">
            <x v="67"/>
          </reference>
        </references>
      </pivotArea>
    </format>
    <format dxfId="7130">
      <pivotArea dataOnly="0" labelOnly="1" fieldPosition="0">
        <references count="2">
          <reference field="0" count="1" selected="0">
            <x v="2"/>
          </reference>
          <reference field="2" count="1" defaultSubtotal="1">
            <x v="8"/>
          </reference>
        </references>
      </pivotArea>
    </format>
    <format dxfId="7129">
      <pivotArea dataOnly="0" labelOnly="1" fieldPosition="0">
        <references count="2">
          <reference field="0" count="1" selected="0">
            <x v="3"/>
          </reference>
          <reference field="2" count="1" defaultSubtotal="1">
            <x v="20"/>
          </reference>
        </references>
      </pivotArea>
    </format>
    <format dxfId="7128">
      <pivotArea collapsedLevelsAreSubtotals="1" fieldPosition="0">
        <references count="2">
          <reference field="0" count="1" selected="0">
            <x v="1"/>
          </reference>
          <reference field="2" count="1" defaultSubtotal="1">
            <x v="67"/>
          </reference>
        </references>
      </pivotArea>
    </format>
    <format dxfId="7127">
      <pivotArea collapsedLevelsAreSubtotals="1" fieldPosition="0">
        <references count="2">
          <reference field="0" count="1" selected="0">
            <x v="2"/>
          </reference>
          <reference field="2" count="1" defaultSubtotal="1">
            <x v="8"/>
          </reference>
        </references>
      </pivotArea>
    </format>
    <format dxfId="7126">
      <pivotArea collapsedLevelsAreSubtotals="1" fieldPosition="0">
        <references count="2">
          <reference field="0" count="1" selected="0">
            <x v="3"/>
          </reference>
          <reference field="2" count="1" defaultSubtotal="1">
            <x v="20"/>
          </reference>
        </references>
      </pivotArea>
    </format>
    <format dxfId="7125">
      <pivotArea dataOnly="0" labelOnly="1" fieldPosition="0">
        <references count="2">
          <reference field="0" count="1" selected="0">
            <x v="1"/>
          </reference>
          <reference field="2" count="1">
            <x v="67"/>
          </reference>
        </references>
      </pivotArea>
    </format>
    <format dxfId="7124">
      <pivotArea dataOnly="0" labelOnly="1" fieldPosition="0">
        <references count="2">
          <reference field="0" count="1" selected="0">
            <x v="2"/>
          </reference>
          <reference field="2" count="1">
            <x v="8"/>
          </reference>
        </references>
      </pivotArea>
    </format>
    <format dxfId="7123">
      <pivotArea dataOnly="0" labelOnly="1" fieldPosition="0">
        <references count="2">
          <reference field="0" count="1" selected="0">
            <x v="3"/>
          </reference>
          <reference field="2" count="1">
            <x v="20"/>
          </reference>
        </references>
      </pivotArea>
    </format>
    <format dxfId="7122">
      <pivotArea field="4" type="button" dataOnly="0" labelOnly="1" outline="0" axis="axisRow" fieldPosition="4"/>
    </format>
    <format dxfId="7121">
      <pivotArea dataOnly="0" labelOnly="1" grandRow="1" outline="0" fieldPosition="0"/>
    </format>
    <format dxfId="7120">
      <pivotArea dataOnly="0" labelOnly="1" fieldPosition="0">
        <references count="2">
          <reference field="0" count="1" selected="0">
            <x v="0"/>
          </reference>
          <reference field="2" count="1" defaultSubtotal="1">
            <x v="9"/>
          </reference>
        </references>
      </pivotArea>
    </format>
    <format dxfId="7119">
      <pivotArea dataOnly="0" labelOnly="1" fieldPosition="0">
        <references count="2">
          <reference field="0" count="1" selected="0">
            <x v="1"/>
          </reference>
          <reference field="2" count="1" defaultSubtotal="1">
            <x v="67"/>
          </reference>
        </references>
      </pivotArea>
    </format>
    <format dxfId="7118">
      <pivotArea dataOnly="0" labelOnly="1" fieldPosition="0">
        <references count="2">
          <reference field="0" count="1" selected="0">
            <x v="2"/>
          </reference>
          <reference field="2" count="1" defaultSubtotal="1">
            <x v="8"/>
          </reference>
        </references>
      </pivotArea>
    </format>
    <format dxfId="7117">
      <pivotArea dataOnly="0" labelOnly="1" fieldPosition="0">
        <references count="2">
          <reference field="0" count="1" selected="0">
            <x v="3"/>
          </reference>
          <reference field="2" count="1" defaultSubtotal="1">
            <x v="20"/>
          </reference>
        </references>
      </pivotArea>
    </format>
    <format dxfId="7116">
      <pivotArea dataOnly="0" labelOnly="1" fieldPosition="0">
        <references count="2">
          <reference field="0" count="1" selected="0">
            <x v="4"/>
          </reference>
          <reference field="2" count="1" defaultSubtotal="1">
            <x v="47"/>
          </reference>
        </references>
      </pivotArea>
    </format>
    <format dxfId="7115">
      <pivotArea dataOnly="0" labelOnly="1" fieldPosition="0">
        <references count="2">
          <reference field="0" count="1" selected="0">
            <x v="5"/>
          </reference>
          <reference field="2" count="1" defaultSubtotal="1">
            <x v="2"/>
          </reference>
        </references>
      </pivotArea>
    </format>
    <format dxfId="7114">
      <pivotArea dataOnly="0" labelOnly="1" fieldPosition="0">
        <references count="2">
          <reference field="0" count="1" selected="0">
            <x v="6"/>
          </reference>
          <reference field="2" count="1" defaultSubtotal="1">
            <x v="43"/>
          </reference>
        </references>
      </pivotArea>
    </format>
    <format dxfId="7113">
      <pivotArea dataOnly="0" labelOnly="1" fieldPosition="0">
        <references count="2">
          <reference field="0" count="1" selected="0">
            <x v="7"/>
          </reference>
          <reference field="2" count="1" defaultSubtotal="1">
            <x v="17"/>
          </reference>
        </references>
      </pivotArea>
    </format>
    <format dxfId="7112">
      <pivotArea dataOnly="0" labelOnly="1" fieldPosition="0">
        <references count="2">
          <reference field="0" count="1" selected="0">
            <x v="8"/>
          </reference>
          <reference field="2" count="1" defaultSubtotal="1">
            <x v="26"/>
          </reference>
        </references>
      </pivotArea>
    </format>
    <format dxfId="7111">
      <pivotArea dataOnly="0" labelOnly="1" fieldPosition="0">
        <references count="2">
          <reference field="0" count="1" selected="0">
            <x v="9"/>
          </reference>
          <reference field="2" count="1" defaultSubtotal="1">
            <x v="13"/>
          </reference>
        </references>
      </pivotArea>
    </format>
    <format dxfId="7110">
      <pivotArea dataOnly="0" labelOnly="1" fieldPosition="0">
        <references count="2">
          <reference field="0" count="1" selected="0">
            <x v="10"/>
          </reference>
          <reference field="2" count="1" defaultSubtotal="1">
            <x v="41"/>
          </reference>
        </references>
      </pivotArea>
    </format>
    <format dxfId="7109">
      <pivotArea dataOnly="0" labelOnly="1" fieldPosition="0">
        <references count="2">
          <reference field="0" count="1" selected="0">
            <x v="11"/>
          </reference>
          <reference field="2" count="1" defaultSubtotal="1">
            <x v="54"/>
          </reference>
        </references>
      </pivotArea>
    </format>
    <format dxfId="7108">
      <pivotArea dataOnly="0" labelOnly="1" fieldPosition="0">
        <references count="2">
          <reference field="0" count="1" selected="0">
            <x v="12"/>
          </reference>
          <reference field="2" count="1" defaultSubtotal="1">
            <x v="22"/>
          </reference>
        </references>
      </pivotArea>
    </format>
    <format dxfId="7107">
      <pivotArea dataOnly="0" labelOnly="1" fieldPosition="0">
        <references count="2">
          <reference field="0" count="1" selected="0">
            <x v="13"/>
          </reference>
          <reference field="2" count="1" defaultSubtotal="1">
            <x v="16"/>
          </reference>
        </references>
      </pivotArea>
    </format>
    <format dxfId="7106">
      <pivotArea dataOnly="0" labelOnly="1" fieldPosition="0">
        <references count="2">
          <reference field="0" count="1" selected="0">
            <x v="14"/>
          </reference>
          <reference field="2" count="1" defaultSubtotal="1">
            <x v="4"/>
          </reference>
        </references>
      </pivotArea>
    </format>
    <format dxfId="7105">
      <pivotArea dataOnly="0" labelOnly="1" fieldPosition="0">
        <references count="2">
          <reference field="0" count="1" selected="0">
            <x v="15"/>
          </reference>
          <reference field="2" count="1" defaultSubtotal="1">
            <x v="42"/>
          </reference>
        </references>
      </pivotArea>
    </format>
    <format dxfId="7104">
      <pivotArea dataOnly="0" labelOnly="1" fieldPosition="0">
        <references count="2">
          <reference field="0" count="1" selected="0">
            <x v="16"/>
          </reference>
          <reference field="2" count="1" defaultSubtotal="1">
            <x v="36"/>
          </reference>
        </references>
      </pivotArea>
    </format>
    <format dxfId="7103">
      <pivotArea dataOnly="0" labelOnly="1" fieldPosition="0">
        <references count="2">
          <reference field="0" count="1" selected="0">
            <x v="17"/>
          </reference>
          <reference field="2" count="1" defaultSubtotal="1">
            <x v="5"/>
          </reference>
        </references>
      </pivotArea>
    </format>
    <format dxfId="7102">
      <pivotArea dataOnly="0" labelOnly="1" fieldPosition="0">
        <references count="2">
          <reference field="0" count="1" selected="0">
            <x v="18"/>
          </reference>
          <reference field="2" count="1" defaultSubtotal="1">
            <x v="33"/>
          </reference>
        </references>
      </pivotArea>
    </format>
    <format dxfId="7101">
      <pivotArea dataOnly="0" labelOnly="1" fieldPosition="0">
        <references count="2">
          <reference field="0" count="1" selected="0">
            <x v="19"/>
          </reference>
          <reference field="2" count="1" defaultSubtotal="1">
            <x v="0"/>
          </reference>
        </references>
      </pivotArea>
    </format>
    <format dxfId="7100">
      <pivotArea dataOnly="0" labelOnly="1" fieldPosition="0">
        <references count="2">
          <reference field="0" count="1" selected="0">
            <x v="20"/>
          </reference>
          <reference field="2" count="1" defaultSubtotal="1">
            <x v="46"/>
          </reference>
        </references>
      </pivotArea>
    </format>
    <format dxfId="7099">
      <pivotArea dataOnly="0" labelOnly="1" fieldPosition="0">
        <references count="2">
          <reference field="0" count="1" selected="0">
            <x v="21"/>
          </reference>
          <reference field="2" count="1" defaultSubtotal="1">
            <x v="31"/>
          </reference>
        </references>
      </pivotArea>
    </format>
    <format dxfId="7098">
      <pivotArea dataOnly="0" labelOnly="1" fieldPosition="0">
        <references count="2">
          <reference field="0" count="1" selected="0">
            <x v="22"/>
          </reference>
          <reference field="2" count="1" defaultSubtotal="1">
            <x v="34"/>
          </reference>
        </references>
      </pivotArea>
    </format>
    <format dxfId="7097">
      <pivotArea dataOnly="0" labelOnly="1" fieldPosition="0">
        <references count="2">
          <reference field="0" count="1" selected="0">
            <x v="23"/>
          </reference>
          <reference field="2" count="1" defaultSubtotal="1">
            <x v="52"/>
          </reference>
        </references>
      </pivotArea>
    </format>
    <format dxfId="7096">
      <pivotArea dataOnly="0" labelOnly="1" fieldPosition="0">
        <references count="2">
          <reference field="0" count="1" selected="0">
            <x v="24"/>
          </reference>
          <reference field="2" count="1" defaultSubtotal="1">
            <x v="40"/>
          </reference>
        </references>
      </pivotArea>
    </format>
    <format dxfId="7095">
      <pivotArea dataOnly="0" labelOnly="1" fieldPosition="0">
        <references count="2">
          <reference field="0" count="1" selected="0">
            <x v="25"/>
          </reference>
          <reference field="2" count="1" defaultSubtotal="1">
            <x v="50"/>
          </reference>
        </references>
      </pivotArea>
    </format>
    <format dxfId="7094">
      <pivotArea dataOnly="0" labelOnly="1" fieldPosition="0">
        <references count="2">
          <reference field="0" count="1" selected="0">
            <x v="26"/>
          </reference>
          <reference field="2" count="1" defaultSubtotal="1">
            <x v="49"/>
          </reference>
        </references>
      </pivotArea>
    </format>
    <format dxfId="7093">
      <pivotArea dataOnly="0" labelOnly="1" fieldPosition="0">
        <references count="2">
          <reference field="0" count="1" selected="0">
            <x v="27"/>
          </reference>
          <reference field="2" count="1" defaultSubtotal="1">
            <x v="39"/>
          </reference>
        </references>
      </pivotArea>
    </format>
    <format dxfId="7092">
      <pivotArea dataOnly="0" labelOnly="1" fieldPosition="0">
        <references count="2">
          <reference field="0" count="1" selected="0">
            <x v="28"/>
          </reference>
          <reference field="2" count="1" defaultSubtotal="1">
            <x v="58"/>
          </reference>
        </references>
      </pivotArea>
    </format>
    <format dxfId="7091">
      <pivotArea dataOnly="0" labelOnly="1" fieldPosition="0">
        <references count="2">
          <reference field="0" count="1" selected="0">
            <x v="29"/>
          </reference>
          <reference field="2" count="1" defaultSubtotal="1">
            <x v="66"/>
          </reference>
        </references>
      </pivotArea>
    </format>
    <format dxfId="7090">
      <pivotArea dataOnly="0" labelOnly="1" fieldPosition="0">
        <references count="2">
          <reference field="0" count="1" selected="0">
            <x v="30"/>
          </reference>
          <reference field="2" count="1" defaultSubtotal="1">
            <x v="65"/>
          </reference>
        </references>
      </pivotArea>
    </format>
    <format dxfId="7089">
      <pivotArea dataOnly="0" labelOnly="1" fieldPosition="0">
        <references count="2">
          <reference field="0" count="1" selected="0">
            <x v="31"/>
          </reference>
          <reference field="2" count="1" defaultSubtotal="1">
            <x v="35"/>
          </reference>
        </references>
      </pivotArea>
    </format>
    <format dxfId="7088">
      <pivotArea dataOnly="0" labelOnly="1" fieldPosition="0">
        <references count="2">
          <reference field="0" count="1" selected="0">
            <x v="32"/>
          </reference>
          <reference field="2" count="1" defaultSubtotal="1">
            <x v="10"/>
          </reference>
        </references>
      </pivotArea>
    </format>
    <format dxfId="7087">
      <pivotArea dataOnly="0" labelOnly="1" fieldPosition="0">
        <references count="2">
          <reference field="0" count="1" selected="0">
            <x v="33"/>
          </reference>
          <reference field="2" count="1" defaultSubtotal="1">
            <x v="38"/>
          </reference>
        </references>
      </pivotArea>
    </format>
    <format dxfId="7086">
      <pivotArea dataOnly="0" labelOnly="1" fieldPosition="0">
        <references count="2">
          <reference field="0" count="1" selected="0">
            <x v="34"/>
          </reference>
          <reference field="2" count="1" defaultSubtotal="1">
            <x v="18"/>
          </reference>
        </references>
      </pivotArea>
    </format>
    <format dxfId="7085">
      <pivotArea dataOnly="0" labelOnly="1" fieldPosition="0">
        <references count="2">
          <reference field="0" count="1" selected="0">
            <x v="35"/>
          </reference>
          <reference field="2" count="1" defaultSubtotal="1">
            <x v="57"/>
          </reference>
        </references>
      </pivotArea>
    </format>
    <format dxfId="7084">
      <pivotArea dataOnly="0" labelOnly="1" fieldPosition="0">
        <references count="2">
          <reference field="0" count="1" selected="0">
            <x v="36"/>
          </reference>
          <reference field="2" count="1" defaultSubtotal="1">
            <x v="55"/>
          </reference>
        </references>
      </pivotArea>
    </format>
    <format dxfId="7083">
      <pivotArea dataOnly="0" labelOnly="1" fieldPosition="0">
        <references count="2">
          <reference field="0" count="1" selected="0">
            <x v="37"/>
          </reference>
          <reference field="2" count="1" defaultSubtotal="1">
            <x v="61"/>
          </reference>
        </references>
      </pivotArea>
    </format>
    <format dxfId="7082">
      <pivotArea dataOnly="0" labelOnly="1" fieldPosition="0">
        <references count="2">
          <reference field="0" count="1" selected="0">
            <x v="38"/>
          </reference>
          <reference field="2" count="1" defaultSubtotal="1">
            <x v="19"/>
          </reference>
        </references>
      </pivotArea>
    </format>
    <format dxfId="7081">
      <pivotArea dataOnly="0" labelOnly="1" fieldPosition="0">
        <references count="2">
          <reference field="0" count="1" selected="0">
            <x v="39"/>
          </reference>
          <reference field="2" count="1" defaultSubtotal="1">
            <x v="3"/>
          </reference>
        </references>
      </pivotArea>
    </format>
    <format dxfId="7080">
      <pivotArea dataOnly="0" labelOnly="1" fieldPosition="0">
        <references count="2">
          <reference field="0" count="1" selected="0">
            <x v="40"/>
          </reference>
          <reference field="2" count="1" defaultSubtotal="1">
            <x v="62"/>
          </reference>
        </references>
      </pivotArea>
    </format>
    <format dxfId="7079">
      <pivotArea dataOnly="0" labelOnly="1" fieldPosition="0">
        <references count="2">
          <reference field="0" count="1" selected="0">
            <x v="41"/>
          </reference>
          <reference field="2" count="1" defaultSubtotal="1">
            <x v="51"/>
          </reference>
        </references>
      </pivotArea>
    </format>
    <format dxfId="7078">
      <pivotArea dataOnly="0" labelOnly="1" fieldPosition="0">
        <references count="2">
          <reference field="0" count="1" selected="0">
            <x v="42"/>
          </reference>
          <reference field="2" count="1" defaultSubtotal="1">
            <x v="28"/>
          </reference>
        </references>
      </pivotArea>
    </format>
    <format dxfId="7077">
      <pivotArea dataOnly="0" labelOnly="1" fieldPosition="0">
        <references count="2">
          <reference field="0" count="1" selected="0">
            <x v="43"/>
          </reference>
          <reference field="2" count="1" defaultSubtotal="1">
            <x v="53"/>
          </reference>
        </references>
      </pivotArea>
    </format>
    <format dxfId="7076">
      <pivotArea dataOnly="0" labelOnly="1" fieldPosition="0">
        <references count="2">
          <reference field="0" count="1" selected="0">
            <x v="44"/>
          </reference>
          <reference field="2" count="1" defaultSubtotal="1">
            <x v="7"/>
          </reference>
        </references>
      </pivotArea>
    </format>
    <format dxfId="7075">
      <pivotArea dataOnly="0" labelOnly="1" fieldPosition="0">
        <references count="2">
          <reference field="0" count="1" selected="0">
            <x v="45"/>
          </reference>
          <reference field="2" count="1" defaultSubtotal="1">
            <x v="29"/>
          </reference>
        </references>
      </pivotArea>
    </format>
    <format dxfId="7074">
      <pivotArea dataOnly="0" labelOnly="1" fieldPosition="0">
        <references count="2">
          <reference field="0" count="1" selected="0">
            <x v="46"/>
          </reference>
          <reference field="2" count="1" defaultSubtotal="1">
            <x v="25"/>
          </reference>
        </references>
      </pivotArea>
    </format>
    <format dxfId="7073">
      <pivotArea dataOnly="0" labelOnly="1" fieldPosition="0">
        <references count="2">
          <reference field="0" count="1" selected="0">
            <x v="47"/>
          </reference>
          <reference field="2" count="1" defaultSubtotal="1">
            <x v="24"/>
          </reference>
        </references>
      </pivotArea>
    </format>
    <format dxfId="7072">
      <pivotArea dataOnly="0" labelOnly="1" fieldPosition="0">
        <references count="2">
          <reference field="0" count="1" selected="0">
            <x v="48"/>
          </reference>
          <reference field="2" count="1" defaultSubtotal="1">
            <x v="12"/>
          </reference>
        </references>
      </pivotArea>
    </format>
    <format dxfId="7071">
      <pivotArea dataOnly="0" labelOnly="1" fieldPosition="0">
        <references count="2">
          <reference field="0" count="1" selected="0">
            <x v="49"/>
          </reference>
          <reference field="2" count="1" defaultSubtotal="1">
            <x v="37"/>
          </reference>
        </references>
      </pivotArea>
    </format>
    <format dxfId="7070">
      <pivotArea dataOnly="0" labelOnly="1" fieldPosition="0">
        <references count="2">
          <reference field="0" count="1" selected="0">
            <x v="50"/>
          </reference>
          <reference field="2" count="1" defaultSubtotal="1">
            <x v="32"/>
          </reference>
        </references>
      </pivotArea>
    </format>
    <format dxfId="7069">
      <pivotArea dataOnly="0" labelOnly="1" fieldPosition="0">
        <references count="2">
          <reference field="0" count="1" selected="0">
            <x v="51"/>
          </reference>
          <reference field="2" count="1" defaultSubtotal="1">
            <x v="6"/>
          </reference>
        </references>
      </pivotArea>
    </format>
    <format dxfId="7068">
      <pivotArea dataOnly="0" labelOnly="1" fieldPosition="0">
        <references count="2">
          <reference field="0" count="1" selected="0">
            <x v="52"/>
          </reference>
          <reference field="2" count="1" defaultSubtotal="1">
            <x v="44"/>
          </reference>
        </references>
      </pivotArea>
    </format>
    <format dxfId="7067">
      <pivotArea dataOnly="0" labelOnly="1" fieldPosition="0">
        <references count="2">
          <reference field="0" count="1" selected="0">
            <x v="53"/>
          </reference>
          <reference field="2" count="1" defaultSubtotal="1">
            <x v="23"/>
          </reference>
        </references>
      </pivotArea>
    </format>
    <format dxfId="7066">
      <pivotArea dataOnly="0" labelOnly="1" fieldPosition="0">
        <references count="2">
          <reference field="0" count="1" selected="0">
            <x v="54"/>
          </reference>
          <reference field="2" count="1" defaultSubtotal="1">
            <x v="14"/>
          </reference>
        </references>
      </pivotArea>
    </format>
    <format dxfId="7065">
      <pivotArea dataOnly="0" labelOnly="1" fieldPosition="0">
        <references count="2">
          <reference field="0" count="1" selected="0">
            <x v="55"/>
          </reference>
          <reference field="2" count="1" defaultSubtotal="1">
            <x v="63"/>
          </reference>
        </references>
      </pivotArea>
    </format>
    <format dxfId="7064">
      <pivotArea dataOnly="0" labelOnly="1" fieldPosition="0">
        <references count="2">
          <reference field="0" count="1" selected="0">
            <x v="56"/>
          </reference>
          <reference field="2" count="1" defaultSubtotal="1">
            <x v="64"/>
          </reference>
        </references>
      </pivotArea>
    </format>
    <format dxfId="7063">
      <pivotArea dataOnly="0" labelOnly="1" fieldPosition="0">
        <references count="2">
          <reference field="0" count="1" selected="0">
            <x v="57"/>
          </reference>
          <reference field="2" count="1" defaultSubtotal="1">
            <x v="48"/>
          </reference>
        </references>
      </pivotArea>
    </format>
    <format dxfId="7062">
      <pivotArea dataOnly="0" labelOnly="1" fieldPosition="0">
        <references count="2">
          <reference field="0" count="1" selected="0">
            <x v="58"/>
          </reference>
          <reference field="2" count="1" defaultSubtotal="1">
            <x v="15"/>
          </reference>
        </references>
      </pivotArea>
    </format>
    <format dxfId="7061">
      <pivotArea dataOnly="0" labelOnly="1" fieldPosition="0">
        <references count="2">
          <reference field="0" count="1" selected="0">
            <x v="59"/>
          </reference>
          <reference field="2" count="1" defaultSubtotal="1">
            <x v="30"/>
          </reference>
        </references>
      </pivotArea>
    </format>
    <format dxfId="7060">
      <pivotArea dataOnly="0" labelOnly="1" fieldPosition="0">
        <references count="2">
          <reference field="0" count="1" selected="0">
            <x v="60"/>
          </reference>
          <reference field="2" count="1" defaultSubtotal="1">
            <x v="27"/>
          </reference>
        </references>
      </pivotArea>
    </format>
    <format dxfId="7059">
      <pivotArea dataOnly="0" labelOnly="1" fieldPosition="0">
        <references count="2">
          <reference field="0" count="1" selected="0">
            <x v="61"/>
          </reference>
          <reference field="2" count="1" defaultSubtotal="1">
            <x v="1"/>
          </reference>
        </references>
      </pivotArea>
    </format>
    <format dxfId="7058">
      <pivotArea dataOnly="0" labelOnly="1" fieldPosition="0">
        <references count="2">
          <reference field="0" count="1" selected="0">
            <x v="62"/>
          </reference>
          <reference field="2" count="1" defaultSubtotal="1">
            <x v="59"/>
          </reference>
        </references>
      </pivotArea>
    </format>
    <format dxfId="7057">
      <pivotArea dataOnly="0" labelOnly="1" fieldPosition="0">
        <references count="2">
          <reference field="0" count="1" selected="0">
            <x v="63"/>
          </reference>
          <reference field="2" count="1" defaultSubtotal="1">
            <x v="21"/>
          </reference>
        </references>
      </pivotArea>
    </format>
    <format dxfId="7056">
      <pivotArea dataOnly="0" labelOnly="1" fieldPosition="0">
        <references count="2">
          <reference field="0" count="1" selected="0">
            <x v="65"/>
          </reference>
          <reference field="2" count="1" defaultSubtotal="1">
            <x v="11"/>
          </reference>
        </references>
      </pivotArea>
    </format>
    <format dxfId="7055">
      <pivotArea dataOnly="0" labelOnly="1" fieldPosition="0">
        <references count="2">
          <reference field="0" count="1" selected="0">
            <x v="67"/>
          </reference>
          <reference field="2" count="1" defaultSubtotal="1">
            <x v="56"/>
          </reference>
        </references>
      </pivotArea>
    </format>
    <format dxfId="7054">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7053">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7052">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7051">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7050">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7049">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7048">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7047">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7046">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7045">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7044">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7043">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7042">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7041">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7040">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7039">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7038">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7037">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7036">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7035">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7034">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7033">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7032">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7031">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7030">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7029">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7028">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7027">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7026">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7025">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7024">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7023">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7022">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7021">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7020">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7019">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7018">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7017">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7016">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7015">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7014">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7013">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7012">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7011">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7010">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7009">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7008">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7007">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7006">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7005">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7004">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7003">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7002">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7001">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7000">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6999">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6998">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6997">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6996">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6995">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6994">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6993">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6992">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6991">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6990">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6989">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6988">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6987">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6986">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6985">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6984">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6983">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6982">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6981">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6980">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6979">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6978">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6977">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6976">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6975">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6974">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6973">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6972">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6971">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6970">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6969">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6968">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6967">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6966">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6965">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6964">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6963">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6962">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6961">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6960">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6959">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6958">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6957">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6956">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6955">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6954">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6953">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6952">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6951">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6950">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6949">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6948">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6947">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6946">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6945">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6944">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6943">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6942">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6941">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6940">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6939">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6938">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6937">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6936">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6935">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6934">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6933">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6932">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6931">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6930">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6929">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6928">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6927">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6926">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6925">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6924">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6923">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6922">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6921">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6920">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6919">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6918">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6917">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6916">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6915">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6914">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6913">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6912">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6911">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6910">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6909">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6908">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6907">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6906">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6905">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6904">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6903">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6902">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6901">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6900">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6899">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6898">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6897">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6896">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6895">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6894">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6893">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6892">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6891">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6890">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6889">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6888">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6887">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6886">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6885">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6884">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6883">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6882">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6881">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6880">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6879">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6878">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6877">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6876">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6875">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6874">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6873">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6872">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6871">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6870">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6869">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6868">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6867">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6866">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6865">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6864">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6863">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6862">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6861">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6860">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6859">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6858">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6857">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6856">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6855">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6854">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6853">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6852">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6851">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6850">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6849">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6848">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6847">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6846">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6845">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6844">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6843">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6842">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6841">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6840">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6839">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6838">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6837">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6836">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6835">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6834">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6833">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6832">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6831">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6830">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6829">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6828">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6827">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6826">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6825">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6824">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6823">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6822">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6821">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6820">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6819">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6818">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6817">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6816">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6815">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6814">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6813">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6812">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6811">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6810">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6809">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6808">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6807">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6806">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6805">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6804">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6803">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6802">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6801">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6800">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6799">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6798">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6797">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6796">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6795">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6794">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6793">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6792">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6791">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6790">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6789">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6788">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6787">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6786">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6785">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6784">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6783">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6782">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6781">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6780">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6779">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6778">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6777">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6776">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6775">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6774">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6773">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6772">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6771">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6770">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6769">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6768">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6767">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6766">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6765">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6764">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6763">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6762">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6761">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6760">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6759">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6758">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6757">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6756">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6755">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6754">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6753">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6752">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6751">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6750">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6749">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6748">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6747">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6746">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6745">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6744">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6743">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6742">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6741">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6740">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6739">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6738">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6737">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6736">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6735">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6734">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6733">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6732">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6731">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6730">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6729">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6728">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6727">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6726">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6725">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6724">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6723">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6722">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6721">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6720">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6719">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6718">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6717">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6716">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6715">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6714">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6713">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6712">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6711">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6710">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6709">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6708">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6707">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6706">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6705">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6704">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6703">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6702">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6701">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6700">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6699">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6698">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6697">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6696">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6695">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6694">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6693">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6692">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6691">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6690">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6689">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6688">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6687">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6686">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6685">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6684">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6683">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6682">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6681">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6680">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6679">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6678">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6677">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6676">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6675">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6674">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6673">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6672">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6671">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6670">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6669">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6668">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6667">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6666">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6665">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6664">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6663">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6662">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6661">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6660">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6659">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6658">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6657">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6656">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6655">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6654">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6653">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6652">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6651">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6650">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6649">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6648">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6647">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6646">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6645">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6644">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6643">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6642">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6641">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6640">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6639">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6638">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6637">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6636">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6635">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6634">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6633">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6632">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6631">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6630">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6629">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6628">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6627">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6626">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6625">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6624">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6623">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6622">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6621">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6620">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6619">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6618">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6617">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6616">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6615">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6614">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6613">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6612">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6611">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6610">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6609">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6608">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6607">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6606">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6605">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6604">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6603">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6602">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6601">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6600">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6599">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6598">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6597">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6596">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6595">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6594">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6593">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6592">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6591">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6590">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6589">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6588">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6587">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6586">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6585">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6584">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6583">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6582">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6581">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6580">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6579">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6578">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6577">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6576">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6575">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6574">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6573">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6572">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6571">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6570">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6569">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6568">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6567">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6566">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6565">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6564">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6563">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6562">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6561">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6560">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6559">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6558">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6557">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6556">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6555">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6554">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6553">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6552">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655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6550">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6549">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6548">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6547">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6546">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6545">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6544">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6543">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6542">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6541">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6540">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6539">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6538">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6537">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6536">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653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653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653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653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6531">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6530">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6529">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6528">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6527">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6526">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6525">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6524">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6523">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6522">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6521">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6520">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6519">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6518">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6517">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6516">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6515">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6514">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6513">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6512">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6511">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6510">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6509">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6508">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6507">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6506">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6505">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6504">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6503">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6502">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6501">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6500">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6499">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6498">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6497">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6496">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6495">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6494">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6493">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6492">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6491">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6490">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6489">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6488">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6487">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6486">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6485">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6484">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6483">
      <pivotArea field="4" type="button" dataOnly="0" labelOnly="1" outline="0" axis="axisRow" fieldPosition="4"/>
    </format>
    <format dxfId="6482">
      <pivotArea dataOnly="0" labelOnly="1" grandRow="1" outline="0" fieldPosition="0"/>
    </format>
    <format dxfId="6481">
      <pivotArea dataOnly="0" labelOnly="1" fieldPosition="0">
        <references count="2">
          <reference field="0" count="1" selected="0">
            <x v="0"/>
          </reference>
          <reference field="2" count="1" defaultSubtotal="1">
            <x v="9"/>
          </reference>
        </references>
      </pivotArea>
    </format>
    <format dxfId="6480">
      <pivotArea dataOnly="0" labelOnly="1" fieldPosition="0">
        <references count="2">
          <reference field="0" count="1" selected="0">
            <x v="1"/>
          </reference>
          <reference field="2" count="1" defaultSubtotal="1">
            <x v="67"/>
          </reference>
        </references>
      </pivotArea>
    </format>
    <format dxfId="6479">
      <pivotArea dataOnly="0" labelOnly="1" fieldPosition="0">
        <references count="2">
          <reference field="0" count="1" selected="0">
            <x v="2"/>
          </reference>
          <reference field="2" count="1" defaultSubtotal="1">
            <x v="8"/>
          </reference>
        </references>
      </pivotArea>
    </format>
    <format dxfId="6478">
      <pivotArea dataOnly="0" labelOnly="1" fieldPosition="0">
        <references count="2">
          <reference field="0" count="1" selected="0">
            <x v="3"/>
          </reference>
          <reference field="2" count="1" defaultSubtotal="1">
            <x v="20"/>
          </reference>
        </references>
      </pivotArea>
    </format>
    <format dxfId="6477">
      <pivotArea dataOnly="0" labelOnly="1" fieldPosition="0">
        <references count="2">
          <reference field="0" count="1" selected="0">
            <x v="4"/>
          </reference>
          <reference field="2" count="1" defaultSubtotal="1">
            <x v="47"/>
          </reference>
        </references>
      </pivotArea>
    </format>
    <format dxfId="6476">
      <pivotArea dataOnly="0" labelOnly="1" fieldPosition="0">
        <references count="2">
          <reference field="0" count="1" selected="0">
            <x v="5"/>
          </reference>
          <reference field="2" count="1" defaultSubtotal="1">
            <x v="2"/>
          </reference>
        </references>
      </pivotArea>
    </format>
    <format dxfId="6475">
      <pivotArea dataOnly="0" labelOnly="1" fieldPosition="0">
        <references count="2">
          <reference field="0" count="1" selected="0">
            <x v="6"/>
          </reference>
          <reference field="2" count="1" defaultSubtotal="1">
            <x v="43"/>
          </reference>
        </references>
      </pivotArea>
    </format>
    <format dxfId="6474">
      <pivotArea dataOnly="0" labelOnly="1" fieldPosition="0">
        <references count="2">
          <reference field="0" count="1" selected="0">
            <x v="7"/>
          </reference>
          <reference field="2" count="1" defaultSubtotal="1">
            <x v="17"/>
          </reference>
        </references>
      </pivotArea>
    </format>
    <format dxfId="6473">
      <pivotArea dataOnly="0" labelOnly="1" fieldPosition="0">
        <references count="2">
          <reference field="0" count="1" selected="0">
            <x v="8"/>
          </reference>
          <reference field="2" count="1" defaultSubtotal="1">
            <x v="26"/>
          </reference>
        </references>
      </pivotArea>
    </format>
    <format dxfId="6472">
      <pivotArea dataOnly="0" labelOnly="1" fieldPosition="0">
        <references count="2">
          <reference field="0" count="1" selected="0">
            <x v="9"/>
          </reference>
          <reference field="2" count="1" defaultSubtotal="1">
            <x v="13"/>
          </reference>
        </references>
      </pivotArea>
    </format>
    <format dxfId="6471">
      <pivotArea dataOnly="0" labelOnly="1" fieldPosition="0">
        <references count="2">
          <reference field="0" count="1" selected="0">
            <x v="10"/>
          </reference>
          <reference field="2" count="1" defaultSubtotal="1">
            <x v="41"/>
          </reference>
        </references>
      </pivotArea>
    </format>
    <format dxfId="6470">
      <pivotArea dataOnly="0" labelOnly="1" fieldPosition="0">
        <references count="2">
          <reference field="0" count="1" selected="0">
            <x v="11"/>
          </reference>
          <reference field="2" count="1" defaultSubtotal="1">
            <x v="54"/>
          </reference>
        </references>
      </pivotArea>
    </format>
    <format dxfId="6469">
      <pivotArea dataOnly="0" labelOnly="1" fieldPosition="0">
        <references count="2">
          <reference field="0" count="1" selected="0">
            <x v="12"/>
          </reference>
          <reference field="2" count="1" defaultSubtotal="1">
            <x v="22"/>
          </reference>
        </references>
      </pivotArea>
    </format>
    <format dxfId="6468">
      <pivotArea dataOnly="0" labelOnly="1" fieldPosition="0">
        <references count="2">
          <reference field="0" count="1" selected="0">
            <x v="13"/>
          </reference>
          <reference field="2" count="1" defaultSubtotal="1">
            <x v="16"/>
          </reference>
        </references>
      </pivotArea>
    </format>
    <format dxfId="6467">
      <pivotArea dataOnly="0" labelOnly="1" fieldPosition="0">
        <references count="2">
          <reference field="0" count="1" selected="0">
            <x v="14"/>
          </reference>
          <reference field="2" count="1" defaultSubtotal="1">
            <x v="4"/>
          </reference>
        </references>
      </pivotArea>
    </format>
    <format dxfId="6466">
      <pivotArea dataOnly="0" labelOnly="1" fieldPosition="0">
        <references count="2">
          <reference field="0" count="1" selected="0">
            <x v="15"/>
          </reference>
          <reference field="2" count="1" defaultSubtotal="1">
            <x v="42"/>
          </reference>
        </references>
      </pivotArea>
    </format>
    <format dxfId="6465">
      <pivotArea dataOnly="0" labelOnly="1" fieldPosition="0">
        <references count="2">
          <reference field="0" count="1" selected="0">
            <x v="16"/>
          </reference>
          <reference field="2" count="1" defaultSubtotal="1">
            <x v="36"/>
          </reference>
        </references>
      </pivotArea>
    </format>
    <format dxfId="6464">
      <pivotArea dataOnly="0" labelOnly="1" fieldPosition="0">
        <references count="2">
          <reference field="0" count="1" selected="0">
            <x v="17"/>
          </reference>
          <reference field="2" count="1" defaultSubtotal="1">
            <x v="5"/>
          </reference>
        </references>
      </pivotArea>
    </format>
    <format dxfId="6463">
      <pivotArea dataOnly="0" labelOnly="1" fieldPosition="0">
        <references count="2">
          <reference field="0" count="1" selected="0">
            <x v="18"/>
          </reference>
          <reference field="2" count="1" defaultSubtotal="1">
            <x v="33"/>
          </reference>
        </references>
      </pivotArea>
    </format>
    <format dxfId="6462">
      <pivotArea dataOnly="0" labelOnly="1" fieldPosition="0">
        <references count="2">
          <reference field="0" count="1" selected="0">
            <x v="19"/>
          </reference>
          <reference field="2" count="1" defaultSubtotal="1">
            <x v="0"/>
          </reference>
        </references>
      </pivotArea>
    </format>
    <format dxfId="6461">
      <pivotArea dataOnly="0" labelOnly="1" fieldPosition="0">
        <references count="2">
          <reference field="0" count="1" selected="0">
            <x v="20"/>
          </reference>
          <reference field="2" count="1" defaultSubtotal="1">
            <x v="46"/>
          </reference>
        </references>
      </pivotArea>
    </format>
    <format dxfId="6460">
      <pivotArea dataOnly="0" labelOnly="1" fieldPosition="0">
        <references count="2">
          <reference field="0" count="1" selected="0">
            <x v="21"/>
          </reference>
          <reference field="2" count="1" defaultSubtotal="1">
            <x v="31"/>
          </reference>
        </references>
      </pivotArea>
    </format>
    <format dxfId="6459">
      <pivotArea dataOnly="0" labelOnly="1" fieldPosition="0">
        <references count="2">
          <reference field="0" count="1" selected="0">
            <x v="22"/>
          </reference>
          <reference field="2" count="1" defaultSubtotal="1">
            <x v="34"/>
          </reference>
        </references>
      </pivotArea>
    </format>
    <format dxfId="6458">
      <pivotArea dataOnly="0" labelOnly="1" fieldPosition="0">
        <references count="2">
          <reference field="0" count="1" selected="0">
            <x v="23"/>
          </reference>
          <reference field="2" count="1" defaultSubtotal="1">
            <x v="52"/>
          </reference>
        </references>
      </pivotArea>
    </format>
    <format dxfId="6457">
      <pivotArea dataOnly="0" labelOnly="1" fieldPosition="0">
        <references count="2">
          <reference field="0" count="1" selected="0">
            <x v="24"/>
          </reference>
          <reference field="2" count="1" defaultSubtotal="1">
            <x v="40"/>
          </reference>
        </references>
      </pivotArea>
    </format>
    <format dxfId="6456">
      <pivotArea dataOnly="0" labelOnly="1" fieldPosition="0">
        <references count="2">
          <reference field="0" count="1" selected="0">
            <x v="25"/>
          </reference>
          <reference field="2" count="1" defaultSubtotal="1">
            <x v="50"/>
          </reference>
        </references>
      </pivotArea>
    </format>
    <format dxfId="6455">
      <pivotArea dataOnly="0" labelOnly="1" fieldPosition="0">
        <references count="2">
          <reference field="0" count="1" selected="0">
            <x v="26"/>
          </reference>
          <reference field="2" count="1" defaultSubtotal="1">
            <x v="49"/>
          </reference>
        </references>
      </pivotArea>
    </format>
    <format dxfId="6454">
      <pivotArea dataOnly="0" labelOnly="1" fieldPosition="0">
        <references count="2">
          <reference field="0" count="1" selected="0">
            <x v="27"/>
          </reference>
          <reference field="2" count="1" defaultSubtotal="1">
            <x v="39"/>
          </reference>
        </references>
      </pivotArea>
    </format>
    <format dxfId="6453">
      <pivotArea dataOnly="0" labelOnly="1" fieldPosition="0">
        <references count="2">
          <reference field="0" count="1" selected="0">
            <x v="28"/>
          </reference>
          <reference field="2" count="1" defaultSubtotal="1">
            <x v="58"/>
          </reference>
        </references>
      </pivotArea>
    </format>
    <format dxfId="6452">
      <pivotArea dataOnly="0" labelOnly="1" fieldPosition="0">
        <references count="2">
          <reference field="0" count="1" selected="0">
            <x v="29"/>
          </reference>
          <reference field="2" count="1" defaultSubtotal="1">
            <x v="66"/>
          </reference>
        </references>
      </pivotArea>
    </format>
    <format dxfId="6451">
      <pivotArea dataOnly="0" labelOnly="1" fieldPosition="0">
        <references count="2">
          <reference field="0" count="1" selected="0">
            <x v="30"/>
          </reference>
          <reference field="2" count="1" defaultSubtotal="1">
            <x v="65"/>
          </reference>
        </references>
      </pivotArea>
    </format>
    <format dxfId="6450">
      <pivotArea dataOnly="0" labelOnly="1" fieldPosition="0">
        <references count="2">
          <reference field="0" count="1" selected="0">
            <x v="31"/>
          </reference>
          <reference field="2" count="1" defaultSubtotal="1">
            <x v="35"/>
          </reference>
        </references>
      </pivotArea>
    </format>
    <format dxfId="6449">
      <pivotArea dataOnly="0" labelOnly="1" fieldPosition="0">
        <references count="2">
          <reference field="0" count="1" selected="0">
            <x v="32"/>
          </reference>
          <reference field="2" count="1" defaultSubtotal="1">
            <x v="10"/>
          </reference>
        </references>
      </pivotArea>
    </format>
    <format dxfId="6448">
      <pivotArea dataOnly="0" labelOnly="1" fieldPosition="0">
        <references count="2">
          <reference field="0" count="1" selected="0">
            <x v="33"/>
          </reference>
          <reference field="2" count="1" defaultSubtotal="1">
            <x v="38"/>
          </reference>
        </references>
      </pivotArea>
    </format>
    <format dxfId="6447">
      <pivotArea dataOnly="0" labelOnly="1" fieldPosition="0">
        <references count="2">
          <reference field="0" count="1" selected="0">
            <x v="34"/>
          </reference>
          <reference field="2" count="1" defaultSubtotal="1">
            <x v="18"/>
          </reference>
        </references>
      </pivotArea>
    </format>
    <format dxfId="6446">
      <pivotArea dataOnly="0" labelOnly="1" fieldPosition="0">
        <references count="2">
          <reference field="0" count="1" selected="0">
            <x v="35"/>
          </reference>
          <reference field="2" count="1" defaultSubtotal="1">
            <x v="57"/>
          </reference>
        </references>
      </pivotArea>
    </format>
    <format dxfId="6445">
      <pivotArea dataOnly="0" labelOnly="1" fieldPosition="0">
        <references count="2">
          <reference field="0" count="1" selected="0">
            <x v="36"/>
          </reference>
          <reference field="2" count="1" defaultSubtotal="1">
            <x v="55"/>
          </reference>
        </references>
      </pivotArea>
    </format>
    <format dxfId="6444">
      <pivotArea dataOnly="0" labelOnly="1" fieldPosition="0">
        <references count="2">
          <reference field="0" count="1" selected="0">
            <x v="37"/>
          </reference>
          <reference field="2" count="1" defaultSubtotal="1">
            <x v="61"/>
          </reference>
        </references>
      </pivotArea>
    </format>
    <format dxfId="6443">
      <pivotArea dataOnly="0" labelOnly="1" fieldPosition="0">
        <references count="2">
          <reference field="0" count="1" selected="0">
            <x v="38"/>
          </reference>
          <reference field="2" count="1" defaultSubtotal="1">
            <x v="19"/>
          </reference>
        </references>
      </pivotArea>
    </format>
    <format dxfId="6442">
      <pivotArea dataOnly="0" labelOnly="1" fieldPosition="0">
        <references count="2">
          <reference field="0" count="1" selected="0">
            <x v="39"/>
          </reference>
          <reference field="2" count="1" defaultSubtotal="1">
            <x v="3"/>
          </reference>
        </references>
      </pivotArea>
    </format>
    <format dxfId="6441">
      <pivotArea dataOnly="0" labelOnly="1" fieldPosition="0">
        <references count="2">
          <reference field="0" count="1" selected="0">
            <x v="40"/>
          </reference>
          <reference field="2" count="1" defaultSubtotal="1">
            <x v="62"/>
          </reference>
        </references>
      </pivotArea>
    </format>
    <format dxfId="6440">
      <pivotArea dataOnly="0" labelOnly="1" fieldPosition="0">
        <references count="2">
          <reference field="0" count="1" selected="0">
            <x v="41"/>
          </reference>
          <reference field="2" count="1" defaultSubtotal="1">
            <x v="51"/>
          </reference>
        </references>
      </pivotArea>
    </format>
    <format dxfId="6439">
      <pivotArea dataOnly="0" labelOnly="1" fieldPosition="0">
        <references count="2">
          <reference field="0" count="1" selected="0">
            <x v="42"/>
          </reference>
          <reference field="2" count="1" defaultSubtotal="1">
            <x v="28"/>
          </reference>
        </references>
      </pivotArea>
    </format>
    <format dxfId="6438">
      <pivotArea dataOnly="0" labelOnly="1" fieldPosition="0">
        <references count="2">
          <reference field="0" count="1" selected="0">
            <x v="43"/>
          </reference>
          <reference field="2" count="1" defaultSubtotal="1">
            <x v="53"/>
          </reference>
        </references>
      </pivotArea>
    </format>
    <format dxfId="6437">
      <pivotArea dataOnly="0" labelOnly="1" fieldPosition="0">
        <references count="2">
          <reference field="0" count="1" selected="0">
            <x v="44"/>
          </reference>
          <reference field="2" count="1" defaultSubtotal="1">
            <x v="7"/>
          </reference>
        </references>
      </pivotArea>
    </format>
    <format dxfId="6436">
      <pivotArea dataOnly="0" labelOnly="1" fieldPosition="0">
        <references count="2">
          <reference field="0" count="1" selected="0">
            <x v="45"/>
          </reference>
          <reference field="2" count="1" defaultSubtotal="1">
            <x v="29"/>
          </reference>
        </references>
      </pivotArea>
    </format>
    <format dxfId="6435">
      <pivotArea dataOnly="0" labelOnly="1" fieldPosition="0">
        <references count="2">
          <reference field="0" count="1" selected="0">
            <x v="46"/>
          </reference>
          <reference field="2" count="1" defaultSubtotal="1">
            <x v="25"/>
          </reference>
        </references>
      </pivotArea>
    </format>
    <format dxfId="6434">
      <pivotArea dataOnly="0" labelOnly="1" fieldPosition="0">
        <references count="2">
          <reference field="0" count="1" selected="0">
            <x v="47"/>
          </reference>
          <reference field="2" count="1" defaultSubtotal="1">
            <x v="24"/>
          </reference>
        </references>
      </pivotArea>
    </format>
    <format dxfId="6433">
      <pivotArea dataOnly="0" labelOnly="1" fieldPosition="0">
        <references count="2">
          <reference field="0" count="1" selected="0">
            <x v="48"/>
          </reference>
          <reference field="2" count="1" defaultSubtotal="1">
            <x v="12"/>
          </reference>
        </references>
      </pivotArea>
    </format>
    <format dxfId="6432">
      <pivotArea dataOnly="0" labelOnly="1" fieldPosition="0">
        <references count="2">
          <reference field="0" count="1" selected="0">
            <x v="49"/>
          </reference>
          <reference field="2" count="1" defaultSubtotal="1">
            <x v="37"/>
          </reference>
        </references>
      </pivotArea>
    </format>
    <format dxfId="6431">
      <pivotArea dataOnly="0" labelOnly="1" fieldPosition="0">
        <references count="2">
          <reference field="0" count="1" selected="0">
            <x v="50"/>
          </reference>
          <reference field="2" count="1" defaultSubtotal="1">
            <x v="32"/>
          </reference>
        </references>
      </pivotArea>
    </format>
    <format dxfId="6430">
      <pivotArea dataOnly="0" labelOnly="1" fieldPosition="0">
        <references count="2">
          <reference field="0" count="1" selected="0">
            <x v="51"/>
          </reference>
          <reference field="2" count="1" defaultSubtotal="1">
            <x v="6"/>
          </reference>
        </references>
      </pivotArea>
    </format>
    <format dxfId="6429">
      <pivotArea dataOnly="0" labelOnly="1" fieldPosition="0">
        <references count="2">
          <reference field="0" count="1" selected="0">
            <x v="52"/>
          </reference>
          <reference field="2" count="1" defaultSubtotal="1">
            <x v="44"/>
          </reference>
        </references>
      </pivotArea>
    </format>
    <format dxfId="6428">
      <pivotArea dataOnly="0" labelOnly="1" fieldPosition="0">
        <references count="2">
          <reference field="0" count="1" selected="0">
            <x v="53"/>
          </reference>
          <reference field="2" count="1" defaultSubtotal="1">
            <x v="23"/>
          </reference>
        </references>
      </pivotArea>
    </format>
    <format dxfId="6427">
      <pivotArea dataOnly="0" labelOnly="1" fieldPosition="0">
        <references count="2">
          <reference field="0" count="1" selected="0">
            <x v="54"/>
          </reference>
          <reference field="2" count="1" defaultSubtotal="1">
            <x v="14"/>
          </reference>
        </references>
      </pivotArea>
    </format>
    <format dxfId="6426">
      <pivotArea dataOnly="0" labelOnly="1" fieldPosition="0">
        <references count="2">
          <reference field="0" count="1" selected="0">
            <x v="55"/>
          </reference>
          <reference field="2" count="1" defaultSubtotal="1">
            <x v="63"/>
          </reference>
        </references>
      </pivotArea>
    </format>
    <format dxfId="6425">
      <pivotArea dataOnly="0" labelOnly="1" fieldPosition="0">
        <references count="2">
          <reference field="0" count="1" selected="0">
            <x v="56"/>
          </reference>
          <reference field="2" count="1" defaultSubtotal="1">
            <x v="64"/>
          </reference>
        </references>
      </pivotArea>
    </format>
    <format dxfId="6424">
      <pivotArea dataOnly="0" labelOnly="1" fieldPosition="0">
        <references count="2">
          <reference field="0" count="1" selected="0">
            <x v="57"/>
          </reference>
          <reference field="2" count="1" defaultSubtotal="1">
            <x v="48"/>
          </reference>
        </references>
      </pivotArea>
    </format>
    <format dxfId="6423">
      <pivotArea dataOnly="0" labelOnly="1" fieldPosition="0">
        <references count="2">
          <reference field="0" count="1" selected="0">
            <x v="58"/>
          </reference>
          <reference field="2" count="1" defaultSubtotal="1">
            <x v="15"/>
          </reference>
        </references>
      </pivotArea>
    </format>
    <format dxfId="6422">
      <pivotArea dataOnly="0" labelOnly="1" fieldPosition="0">
        <references count="2">
          <reference field="0" count="1" selected="0">
            <x v="59"/>
          </reference>
          <reference field="2" count="1" defaultSubtotal="1">
            <x v="30"/>
          </reference>
        </references>
      </pivotArea>
    </format>
    <format dxfId="6421">
      <pivotArea dataOnly="0" labelOnly="1" fieldPosition="0">
        <references count="2">
          <reference field="0" count="1" selected="0">
            <x v="60"/>
          </reference>
          <reference field="2" count="1" defaultSubtotal="1">
            <x v="27"/>
          </reference>
        </references>
      </pivotArea>
    </format>
    <format dxfId="6420">
      <pivotArea dataOnly="0" labelOnly="1" fieldPosition="0">
        <references count="2">
          <reference field="0" count="1" selected="0">
            <x v="61"/>
          </reference>
          <reference field="2" count="1" defaultSubtotal="1">
            <x v="1"/>
          </reference>
        </references>
      </pivotArea>
    </format>
    <format dxfId="6419">
      <pivotArea dataOnly="0" labelOnly="1" fieldPosition="0">
        <references count="2">
          <reference field="0" count="1" selected="0">
            <x v="62"/>
          </reference>
          <reference field="2" count="1" defaultSubtotal="1">
            <x v="59"/>
          </reference>
        </references>
      </pivotArea>
    </format>
    <format dxfId="6418">
      <pivotArea dataOnly="0" labelOnly="1" fieldPosition="0">
        <references count="2">
          <reference field="0" count="1" selected="0">
            <x v="63"/>
          </reference>
          <reference field="2" count="1" defaultSubtotal="1">
            <x v="21"/>
          </reference>
        </references>
      </pivotArea>
    </format>
    <format dxfId="6417">
      <pivotArea dataOnly="0" labelOnly="1" fieldPosition="0">
        <references count="2">
          <reference field="0" count="1" selected="0">
            <x v="65"/>
          </reference>
          <reference field="2" count="1" defaultSubtotal="1">
            <x v="11"/>
          </reference>
        </references>
      </pivotArea>
    </format>
    <format dxfId="6416">
      <pivotArea dataOnly="0" labelOnly="1" fieldPosition="0">
        <references count="2">
          <reference field="0" count="1" selected="0">
            <x v="67"/>
          </reference>
          <reference field="2" count="1" defaultSubtotal="1">
            <x v="56"/>
          </reference>
        </references>
      </pivotArea>
    </format>
    <format dxfId="6415">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6414">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6413">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6412">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6411">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6410">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6409">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6408">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6407">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6406">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6405">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6404">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6403">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6402">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6401">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6400">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6399">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6398">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6397">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6396">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639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639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639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639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639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639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638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638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6387">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6386">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6385">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6384">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6383">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6382">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6381">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6380">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6379">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6378">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6377">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6376">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6375">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6374">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6373">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6372">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6371">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6370">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6369">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6368">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6367">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6366">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6365">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6364">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6363">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6362">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6361">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6360">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6359">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6358">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6357">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6356">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6355">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6354">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6353">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6352">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6351">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6350">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6349">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6348">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6347">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6346">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6345">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6344">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6343">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6342">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6341">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6340">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6339">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6338">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6337">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6336">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6335">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6334">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6333">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6332">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6331">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6330">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6329">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6328">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6327">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6326">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6325">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6324">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6323">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6322">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6321">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6320">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6319">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6318">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6317">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6316">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6315">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6314">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6313">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6312">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6311">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6310">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6309">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6308">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6307">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6306">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6305">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6304">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6303">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6302">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6301">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6300">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6299">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6298">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6297">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6296">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6295">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6294">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6293">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6292">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6291">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6290">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6289">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628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628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628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628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628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628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628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628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628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627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627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6277">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6276">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6275">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6274">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6273">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6272">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6271">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6270">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6269">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6268">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6267">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6266">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6265">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6264">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6263">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6262">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6261">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6260">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6259">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6258">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6257">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6256">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6255">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6254">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6253">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6252">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6251">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6250">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6249">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6248">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6247">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6246">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6245">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6244">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6243">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6242">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6241">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6240">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6239">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6238">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6237">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6236">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6235">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6234">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6233">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6232">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6231">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6230">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6229">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6228">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6227">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6226">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6225">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6224">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6223">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6222">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6221">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6220">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6219">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6218">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6217">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6216">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6215">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6214">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6213">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6212">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6211">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6210">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6209">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6208">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6207">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6206">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6205">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6204">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6203">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6202">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6201">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6200">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6199">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6198">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6197">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6196">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6195">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6194">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6193">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6192">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6191">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6190">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6189">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6188">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6187">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6186">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6185">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6184">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6183">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6182">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6181">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6180">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6179">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6178">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6177">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6176">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6175">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6174">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6173">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6172">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6171">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6170">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6169">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6168">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6167">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6166">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6165">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6164">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6163">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6162">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6161">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6160">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6159">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6158">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6157">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6156">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6155">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6154">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6153">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6152">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6151">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6150">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6149">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6148">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6147">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6146">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6145">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6144">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6143">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6142">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6141">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6140">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6139">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6138">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6137">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6136">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6135">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6134">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6133">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6132">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6131">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6130">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6129">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6128">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6127">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6126">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6125">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6124">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6123">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6122">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6121">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6120">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6119">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6118">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6117">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6116">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6115">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6114">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6113">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6112">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6111">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6110">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6109">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6108">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6107">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6106">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6105">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6104">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6103">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6102">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6101">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6100">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6099">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6098">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6097">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6096">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6095">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6094">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6093">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6092">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6091">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6090">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6089">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6088">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6087">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6086">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6085">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6084">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6083">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6082">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6081">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6080">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6079">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6078">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6077">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6076">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6075">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6074">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6073">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6072">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6071">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6070">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6069">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6068">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6067">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6066">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6065">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6064">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6063">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6062">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6061">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6060">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6059">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6058">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6057">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6056">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6055">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6054">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6053">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6052">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6051">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6050">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6049">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6048">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6047">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6046">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6045">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6044">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6043">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6042">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6041">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6040">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6039">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6038">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6037">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6036">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6035">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6034">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6033">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6032">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6031">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6030">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6029">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6028">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6027">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6026">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6025">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6024">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6023">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6022">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6021">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6020">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6019">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6018">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6017">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6016">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6015">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6014">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6013">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6012">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6011">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6010">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6009">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6008">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6007">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6006">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6005">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600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600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600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600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600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599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599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599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599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5995">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5994">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5993">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5992">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5991">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599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598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598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598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598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598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598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598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598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598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598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597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597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597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597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5975">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5974">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5973">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5972">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5971">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5970">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5969">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5968">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5967">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5966">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5965">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5964">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5963">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5962">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5961">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5960">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5959">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5958">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5957">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5956">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5955">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5954">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5953">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5952">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5951">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5950">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5949">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5948">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5947">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5946">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5945">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5944">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5943">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5942">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5941">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5940">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5939">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5938">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5937">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5936">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5935">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5934">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5933">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5932">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5931">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5930">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5929">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5928">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5927">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5926">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5925">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5924">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5923">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5922">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5921">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5920">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5919">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5918">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5917">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5916">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5915">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5914">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5913">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5912">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5911">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5910">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5909">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5908">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5907">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5906">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5905">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5904">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5903">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5902">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5901">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5900">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5899">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5898">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5897">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5896">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5895">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5894">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5893">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5892">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5891">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5890">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5889">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5888">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5887">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5886">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5885">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5884">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5883">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5882">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5881">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5880">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5879">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5878">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5877">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5876">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5875">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5874">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5873">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5872">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5871">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5870">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5869">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5868">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5867">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5866">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5865">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5864">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5863">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5862">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5861">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5860">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5859">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5858">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5857">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5856">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5855">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5854">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5853">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5852">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5851">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5850">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5849">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5848">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5847">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5846">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5845">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5844">
      <pivotArea field="4" type="button" dataOnly="0" labelOnly="1" outline="0" axis="axisRow" fieldPosition="4"/>
    </format>
    <format dxfId="5843">
      <pivotArea dataOnly="0" labelOnly="1" grandRow="1" outline="0" fieldPosition="0"/>
    </format>
    <format dxfId="5842">
      <pivotArea dataOnly="0" labelOnly="1" fieldPosition="0">
        <references count="2">
          <reference field="0" count="1" selected="0">
            <x v="0"/>
          </reference>
          <reference field="2" count="1" defaultSubtotal="1">
            <x v="9"/>
          </reference>
        </references>
      </pivotArea>
    </format>
    <format dxfId="5841">
      <pivotArea dataOnly="0" labelOnly="1" fieldPosition="0">
        <references count="2">
          <reference field="0" count="1" selected="0">
            <x v="1"/>
          </reference>
          <reference field="2" count="1" defaultSubtotal="1">
            <x v="67"/>
          </reference>
        </references>
      </pivotArea>
    </format>
    <format dxfId="5840">
      <pivotArea dataOnly="0" labelOnly="1" fieldPosition="0">
        <references count="2">
          <reference field="0" count="1" selected="0">
            <x v="2"/>
          </reference>
          <reference field="2" count="1" defaultSubtotal="1">
            <x v="8"/>
          </reference>
        </references>
      </pivotArea>
    </format>
    <format dxfId="5839">
      <pivotArea dataOnly="0" labelOnly="1" fieldPosition="0">
        <references count="2">
          <reference field="0" count="1" selected="0">
            <x v="3"/>
          </reference>
          <reference field="2" count="1" defaultSubtotal="1">
            <x v="20"/>
          </reference>
        </references>
      </pivotArea>
    </format>
    <format dxfId="5838">
      <pivotArea dataOnly="0" labelOnly="1" fieldPosition="0">
        <references count="2">
          <reference field="0" count="1" selected="0">
            <x v="4"/>
          </reference>
          <reference field="2" count="1" defaultSubtotal="1">
            <x v="47"/>
          </reference>
        </references>
      </pivotArea>
    </format>
    <format dxfId="5837">
      <pivotArea dataOnly="0" labelOnly="1" fieldPosition="0">
        <references count="2">
          <reference field="0" count="1" selected="0">
            <x v="5"/>
          </reference>
          <reference field="2" count="1" defaultSubtotal="1">
            <x v="2"/>
          </reference>
        </references>
      </pivotArea>
    </format>
    <format dxfId="5836">
      <pivotArea dataOnly="0" labelOnly="1" fieldPosition="0">
        <references count="2">
          <reference field="0" count="1" selected="0">
            <x v="6"/>
          </reference>
          <reference field="2" count="1" defaultSubtotal="1">
            <x v="43"/>
          </reference>
        </references>
      </pivotArea>
    </format>
    <format dxfId="5835">
      <pivotArea dataOnly="0" labelOnly="1" fieldPosition="0">
        <references count="2">
          <reference field="0" count="1" selected="0">
            <x v="7"/>
          </reference>
          <reference field="2" count="1" defaultSubtotal="1">
            <x v="17"/>
          </reference>
        </references>
      </pivotArea>
    </format>
    <format dxfId="5834">
      <pivotArea dataOnly="0" labelOnly="1" fieldPosition="0">
        <references count="2">
          <reference field="0" count="1" selected="0">
            <x v="8"/>
          </reference>
          <reference field="2" count="1" defaultSubtotal="1">
            <x v="26"/>
          </reference>
        </references>
      </pivotArea>
    </format>
    <format dxfId="5833">
      <pivotArea dataOnly="0" labelOnly="1" fieldPosition="0">
        <references count="2">
          <reference field="0" count="1" selected="0">
            <x v="9"/>
          </reference>
          <reference field="2" count="1" defaultSubtotal="1">
            <x v="13"/>
          </reference>
        </references>
      </pivotArea>
    </format>
    <format dxfId="5832">
      <pivotArea dataOnly="0" labelOnly="1" fieldPosition="0">
        <references count="2">
          <reference field="0" count="1" selected="0">
            <x v="10"/>
          </reference>
          <reference field="2" count="1" defaultSubtotal="1">
            <x v="41"/>
          </reference>
        </references>
      </pivotArea>
    </format>
    <format dxfId="5831">
      <pivotArea dataOnly="0" labelOnly="1" fieldPosition="0">
        <references count="2">
          <reference field="0" count="1" selected="0">
            <x v="11"/>
          </reference>
          <reference field="2" count="1" defaultSubtotal="1">
            <x v="54"/>
          </reference>
        </references>
      </pivotArea>
    </format>
    <format dxfId="5830">
      <pivotArea dataOnly="0" labelOnly="1" fieldPosition="0">
        <references count="2">
          <reference field="0" count="1" selected="0">
            <x v="12"/>
          </reference>
          <reference field="2" count="1" defaultSubtotal="1">
            <x v="22"/>
          </reference>
        </references>
      </pivotArea>
    </format>
    <format dxfId="5829">
      <pivotArea dataOnly="0" labelOnly="1" fieldPosition="0">
        <references count="2">
          <reference field="0" count="1" selected="0">
            <x v="13"/>
          </reference>
          <reference field="2" count="1" defaultSubtotal="1">
            <x v="16"/>
          </reference>
        </references>
      </pivotArea>
    </format>
    <format dxfId="5828">
      <pivotArea dataOnly="0" labelOnly="1" fieldPosition="0">
        <references count="2">
          <reference field="0" count="1" selected="0">
            <x v="14"/>
          </reference>
          <reference field="2" count="1" defaultSubtotal="1">
            <x v="4"/>
          </reference>
        </references>
      </pivotArea>
    </format>
    <format dxfId="5827">
      <pivotArea dataOnly="0" labelOnly="1" fieldPosition="0">
        <references count="2">
          <reference field="0" count="1" selected="0">
            <x v="15"/>
          </reference>
          <reference field="2" count="1" defaultSubtotal="1">
            <x v="42"/>
          </reference>
        </references>
      </pivotArea>
    </format>
    <format dxfId="5826">
      <pivotArea dataOnly="0" labelOnly="1" fieldPosition="0">
        <references count="2">
          <reference field="0" count="1" selected="0">
            <x v="16"/>
          </reference>
          <reference field="2" count="1" defaultSubtotal="1">
            <x v="36"/>
          </reference>
        </references>
      </pivotArea>
    </format>
    <format dxfId="5825">
      <pivotArea dataOnly="0" labelOnly="1" fieldPosition="0">
        <references count="2">
          <reference field="0" count="1" selected="0">
            <x v="17"/>
          </reference>
          <reference field="2" count="1" defaultSubtotal="1">
            <x v="5"/>
          </reference>
        </references>
      </pivotArea>
    </format>
    <format dxfId="5824">
      <pivotArea dataOnly="0" labelOnly="1" fieldPosition="0">
        <references count="2">
          <reference field="0" count="1" selected="0">
            <x v="18"/>
          </reference>
          <reference field="2" count="1" defaultSubtotal="1">
            <x v="33"/>
          </reference>
        </references>
      </pivotArea>
    </format>
    <format dxfId="5823">
      <pivotArea dataOnly="0" labelOnly="1" fieldPosition="0">
        <references count="2">
          <reference field="0" count="1" selected="0">
            <x v="19"/>
          </reference>
          <reference field="2" count="1" defaultSubtotal="1">
            <x v="0"/>
          </reference>
        </references>
      </pivotArea>
    </format>
    <format dxfId="5822">
      <pivotArea dataOnly="0" labelOnly="1" fieldPosition="0">
        <references count="2">
          <reference field="0" count="1" selected="0">
            <x v="20"/>
          </reference>
          <reference field="2" count="1" defaultSubtotal="1">
            <x v="46"/>
          </reference>
        </references>
      </pivotArea>
    </format>
    <format dxfId="5821">
      <pivotArea dataOnly="0" labelOnly="1" fieldPosition="0">
        <references count="2">
          <reference field="0" count="1" selected="0">
            <x v="21"/>
          </reference>
          <reference field="2" count="1" defaultSubtotal="1">
            <x v="31"/>
          </reference>
        </references>
      </pivotArea>
    </format>
    <format dxfId="5820">
      <pivotArea dataOnly="0" labelOnly="1" fieldPosition="0">
        <references count="2">
          <reference field="0" count="1" selected="0">
            <x v="22"/>
          </reference>
          <reference field="2" count="1" defaultSubtotal="1">
            <x v="34"/>
          </reference>
        </references>
      </pivotArea>
    </format>
    <format dxfId="5819">
      <pivotArea dataOnly="0" labelOnly="1" fieldPosition="0">
        <references count="2">
          <reference field="0" count="1" selected="0">
            <x v="23"/>
          </reference>
          <reference field="2" count="1" defaultSubtotal="1">
            <x v="52"/>
          </reference>
        </references>
      </pivotArea>
    </format>
    <format dxfId="5818">
      <pivotArea dataOnly="0" labelOnly="1" fieldPosition="0">
        <references count="2">
          <reference field="0" count="1" selected="0">
            <x v="24"/>
          </reference>
          <reference field="2" count="1" defaultSubtotal="1">
            <x v="40"/>
          </reference>
        </references>
      </pivotArea>
    </format>
    <format dxfId="5817">
      <pivotArea dataOnly="0" labelOnly="1" fieldPosition="0">
        <references count="2">
          <reference field="0" count="1" selected="0">
            <x v="25"/>
          </reference>
          <reference field="2" count="1" defaultSubtotal="1">
            <x v="50"/>
          </reference>
        </references>
      </pivotArea>
    </format>
    <format dxfId="5816">
      <pivotArea dataOnly="0" labelOnly="1" fieldPosition="0">
        <references count="2">
          <reference field="0" count="1" selected="0">
            <x v="26"/>
          </reference>
          <reference field="2" count="1" defaultSubtotal="1">
            <x v="49"/>
          </reference>
        </references>
      </pivotArea>
    </format>
    <format dxfId="5815">
      <pivotArea dataOnly="0" labelOnly="1" fieldPosition="0">
        <references count="2">
          <reference field="0" count="1" selected="0">
            <x v="27"/>
          </reference>
          <reference field="2" count="1" defaultSubtotal="1">
            <x v="39"/>
          </reference>
        </references>
      </pivotArea>
    </format>
    <format dxfId="5814">
      <pivotArea dataOnly="0" labelOnly="1" fieldPosition="0">
        <references count="2">
          <reference field="0" count="1" selected="0">
            <x v="28"/>
          </reference>
          <reference field="2" count="1" defaultSubtotal="1">
            <x v="58"/>
          </reference>
        </references>
      </pivotArea>
    </format>
    <format dxfId="5813">
      <pivotArea dataOnly="0" labelOnly="1" fieldPosition="0">
        <references count="2">
          <reference field="0" count="1" selected="0">
            <x v="29"/>
          </reference>
          <reference field="2" count="1" defaultSubtotal="1">
            <x v="66"/>
          </reference>
        </references>
      </pivotArea>
    </format>
    <format dxfId="5812">
      <pivotArea dataOnly="0" labelOnly="1" fieldPosition="0">
        <references count="2">
          <reference field="0" count="1" selected="0">
            <x v="30"/>
          </reference>
          <reference field="2" count="1" defaultSubtotal="1">
            <x v="65"/>
          </reference>
        </references>
      </pivotArea>
    </format>
    <format dxfId="5811">
      <pivotArea dataOnly="0" labelOnly="1" fieldPosition="0">
        <references count="2">
          <reference field="0" count="1" selected="0">
            <x v="31"/>
          </reference>
          <reference field="2" count="1" defaultSubtotal="1">
            <x v="35"/>
          </reference>
        </references>
      </pivotArea>
    </format>
    <format dxfId="5810">
      <pivotArea dataOnly="0" labelOnly="1" fieldPosition="0">
        <references count="2">
          <reference field="0" count="1" selected="0">
            <x v="32"/>
          </reference>
          <reference field="2" count="1" defaultSubtotal="1">
            <x v="10"/>
          </reference>
        </references>
      </pivotArea>
    </format>
    <format dxfId="5809">
      <pivotArea dataOnly="0" labelOnly="1" fieldPosition="0">
        <references count="2">
          <reference field="0" count="1" selected="0">
            <x v="33"/>
          </reference>
          <reference field="2" count="1" defaultSubtotal="1">
            <x v="38"/>
          </reference>
        </references>
      </pivotArea>
    </format>
    <format dxfId="5808">
      <pivotArea dataOnly="0" labelOnly="1" fieldPosition="0">
        <references count="2">
          <reference field="0" count="1" selected="0">
            <x v="34"/>
          </reference>
          <reference field="2" count="1" defaultSubtotal="1">
            <x v="18"/>
          </reference>
        </references>
      </pivotArea>
    </format>
    <format dxfId="5807">
      <pivotArea dataOnly="0" labelOnly="1" fieldPosition="0">
        <references count="2">
          <reference field="0" count="1" selected="0">
            <x v="35"/>
          </reference>
          <reference field="2" count="1" defaultSubtotal="1">
            <x v="57"/>
          </reference>
        </references>
      </pivotArea>
    </format>
    <format dxfId="5806">
      <pivotArea dataOnly="0" labelOnly="1" fieldPosition="0">
        <references count="2">
          <reference field="0" count="1" selected="0">
            <x v="36"/>
          </reference>
          <reference field="2" count="1" defaultSubtotal="1">
            <x v="55"/>
          </reference>
        </references>
      </pivotArea>
    </format>
    <format dxfId="5805">
      <pivotArea dataOnly="0" labelOnly="1" fieldPosition="0">
        <references count="2">
          <reference field="0" count="1" selected="0">
            <x v="37"/>
          </reference>
          <reference field="2" count="1" defaultSubtotal="1">
            <x v="61"/>
          </reference>
        </references>
      </pivotArea>
    </format>
    <format dxfId="5804">
      <pivotArea dataOnly="0" labelOnly="1" fieldPosition="0">
        <references count="2">
          <reference field="0" count="1" selected="0">
            <x v="38"/>
          </reference>
          <reference field="2" count="1" defaultSubtotal="1">
            <x v="19"/>
          </reference>
        </references>
      </pivotArea>
    </format>
    <format dxfId="5803">
      <pivotArea dataOnly="0" labelOnly="1" fieldPosition="0">
        <references count="2">
          <reference field="0" count="1" selected="0">
            <x v="39"/>
          </reference>
          <reference field="2" count="1" defaultSubtotal="1">
            <x v="3"/>
          </reference>
        </references>
      </pivotArea>
    </format>
    <format dxfId="5802">
      <pivotArea dataOnly="0" labelOnly="1" fieldPosition="0">
        <references count="2">
          <reference field="0" count="1" selected="0">
            <x v="40"/>
          </reference>
          <reference field="2" count="1" defaultSubtotal="1">
            <x v="62"/>
          </reference>
        </references>
      </pivotArea>
    </format>
    <format dxfId="5801">
      <pivotArea dataOnly="0" labelOnly="1" fieldPosition="0">
        <references count="2">
          <reference field="0" count="1" selected="0">
            <x v="41"/>
          </reference>
          <reference field="2" count="1" defaultSubtotal="1">
            <x v="51"/>
          </reference>
        </references>
      </pivotArea>
    </format>
    <format dxfId="5800">
      <pivotArea dataOnly="0" labelOnly="1" fieldPosition="0">
        <references count="2">
          <reference field="0" count="1" selected="0">
            <x v="42"/>
          </reference>
          <reference field="2" count="1" defaultSubtotal="1">
            <x v="28"/>
          </reference>
        </references>
      </pivotArea>
    </format>
    <format dxfId="5799">
      <pivotArea dataOnly="0" labelOnly="1" fieldPosition="0">
        <references count="2">
          <reference field="0" count="1" selected="0">
            <x v="43"/>
          </reference>
          <reference field="2" count="1" defaultSubtotal="1">
            <x v="53"/>
          </reference>
        </references>
      </pivotArea>
    </format>
    <format dxfId="5798">
      <pivotArea dataOnly="0" labelOnly="1" fieldPosition="0">
        <references count="2">
          <reference field="0" count="1" selected="0">
            <x v="44"/>
          </reference>
          <reference field="2" count="1" defaultSubtotal="1">
            <x v="7"/>
          </reference>
        </references>
      </pivotArea>
    </format>
    <format dxfId="5797">
      <pivotArea dataOnly="0" labelOnly="1" fieldPosition="0">
        <references count="2">
          <reference field="0" count="1" selected="0">
            <x v="45"/>
          </reference>
          <reference field="2" count="1" defaultSubtotal="1">
            <x v="29"/>
          </reference>
        </references>
      </pivotArea>
    </format>
    <format dxfId="5796">
      <pivotArea dataOnly="0" labelOnly="1" fieldPosition="0">
        <references count="2">
          <reference field="0" count="1" selected="0">
            <x v="46"/>
          </reference>
          <reference field="2" count="1" defaultSubtotal="1">
            <x v="25"/>
          </reference>
        </references>
      </pivotArea>
    </format>
    <format dxfId="5795">
      <pivotArea dataOnly="0" labelOnly="1" fieldPosition="0">
        <references count="2">
          <reference field="0" count="1" selected="0">
            <x v="47"/>
          </reference>
          <reference field="2" count="1" defaultSubtotal="1">
            <x v="24"/>
          </reference>
        </references>
      </pivotArea>
    </format>
    <format dxfId="5794">
      <pivotArea dataOnly="0" labelOnly="1" fieldPosition="0">
        <references count="2">
          <reference field="0" count="1" selected="0">
            <x v="48"/>
          </reference>
          <reference field="2" count="1" defaultSubtotal="1">
            <x v="12"/>
          </reference>
        </references>
      </pivotArea>
    </format>
    <format dxfId="5793">
      <pivotArea dataOnly="0" labelOnly="1" fieldPosition="0">
        <references count="2">
          <reference field="0" count="1" selected="0">
            <x v="49"/>
          </reference>
          <reference field="2" count="1" defaultSubtotal="1">
            <x v="37"/>
          </reference>
        </references>
      </pivotArea>
    </format>
    <format dxfId="5792">
      <pivotArea dataOnly="0" labelOnly="1" fieldPosition="0">
        <references count="2">
          <reference field="0" count="1" selected="0">
            <x v="50"/>
          </reference>
          <reference field="2" count="1" defaultSubtotal="1">
            <x v="32"/>
          </reference>
        </references>
      </pivotArea>
    </format>
    <format dxfId="5791">
      <pivotArea dataOnly="0" labelOnly="1" fieldPosition="0">
        <references count="2">
          <reference field="0" count="1" selected="0">
            <x v="51"/>
          </reference>
          <reference field="2" count="1" defaultSubtotal="1">
            <x v="6"/>
          </reference>
        </references>
      </pivotArea>
    </format>
    <format dxfId="5790">
      <pivotArea dataOnly="0" labelOnly="1" fieldPosition="0">
        <references count="2">
          <reference field="0" count="1" selected="0">
            <x v="52"/>
          </reference>
          <reference field="2" count="1" defaultSubtotal="1">
            <x v="44"/>
          </reference>
        </references>
      </pivotArea>
    </format>
    <format dxfId="5789">
      <pivotArea dataOnly="0" labelOnly="1" fieldPosition="0">
        <references count="2">
          <reference field="0" count="1" selected="0">
            <x v="53"/>
          </reference>
          <reference field="2" count="1" defaultSubtotal="1">
            <x v="23"/>
          </reference>
        </references>
      </pivotArea>
    </format>
    <format dxfId="5788">
      <pivotArea dataOnly="0" labelOnly="1" fieldPosition="0">
        <references count="2">
          <reference field="0" count="1" selected="0">
            <x v="54"/>
          </reference>
          <reference field="2" count="1" defaultSubtotal="1">
            <x v="14"/>
          </reference>
        </references>
      </pivotArea>
    </format>
    <format dxfId="5787">
      <pivotArea dataOnly="0" labelOnly="1" fieldPosition="0">
        <references count="2">
          <reference field="0" count="1" selected="0">
            <x v="55"/>
          </reference>
          <reference field="2" count="1" defaultSubtotal="1">
            <x v="63"/>
          </reference>
        </references>
      </pivotArea>
    </format>
    <format dxfId="5786">
      <pivotArea dataOnly="0" labelOnly="1" fieldPosition="0">
        <references count="2">
          <reference field="0" count="1" selected="0">
            <x v="56"/>
          </reference>
          <reference field="2" count="1" defaultSubtotal="1">
            <x v="64"/>
          </reference>
        </references>
      </pivotArea>
    </format>
    <format dxfId="5785">
      <pivotArea dataOnly="0" labelOnly="1" fieldPosition="0">
        <references count="2">
          <reference field="0" count="1" selected="0">
            <x v="57"/>
          </reference>
          <reference field="2" count="1" defaultSubtotal="1">
            <x v="48"/>
          </reference>
        </references>
      </pivotArea>
    </format>
    <format dxfId="5784">
      <pivotArea dataOnly="0" labelOnly="1" fieldPosition="0">
        <references count="2">
          <reference field="0" count="1" selected="0">
            <x v="58"/>
          </reference>
          <reference field="2" count="1" defaultSubtotal="1">
            <x v="15"/>
          </reference>
        </references>
      </pivotArea>
    </format>
    <format dxfId="5783">
      <pivotArea dataOnly="0" labelOnly="1" fieldPosition="0">
        <references count="2">
          <reference field="0" count="1" selected="0">
            <x v="59"/>
          </reference>
          <reference field="2" count="1" defaultSubtotal="1">
            <x v="30"/>
          </reference>
        </references>
      </pivotArea>
    </format>
    <format dxfId="5782">
      <pivotArea dataOnly="0" labelOnly="1" fieldPosition="0">
        <references count="2">
          <reference field="0" count="1" selected="0">
            <x v="60"/>
          </reference>
          <reference field="2" count="1" defaultSubtotal="1">
            <x v="27"/>
          </reference>
        </references>
      </pivotArea>
    </format>
    <format dxfId="5781">
      <pivotArea dataOnly="0" labelOnly="1" fieldPosition="0">
        <references count="2">
          <reference field="0" count="1" selected="0">
            <x v="61"/>
          </reference>
          <reference field="2" count="1" defaultSubtotal="1">
            <x v="1"/>
          </reference>
        </references>
      </pivotArea>
    </format>
    <format dxfId="5780">
      <pivotArea dataOnly="0" labelOnly="1" fieldPosition="0">
        <references count="2">
          <reference field="0" count="1" selected="0">
            <x v="62"/>
          </reference>
          <reference field="2" count="1" defaultSubtotal="1">
            <x v="59"/>
          </reference>
        </references>
      </pivotArea>
    </format>
    <format dxfId="5779">
      <pivotArea dataOnly="0" labelOnly="1" fieldPosition="0">
        <references count="2">
          <reference field="0" count="1" selected="0">
            <x v="63"/>
          </reference>
          <reference field="2" count="1" defaultSubtotal="1">
            <x v="21"/>
          </reference>
        </references>
      </pivotArea>
    </format>
    <format dxfId="5778">
      <pivotArea dataOnly="0" labelOnly="1" fieldPosition="0">
        <references count="2">
          <reference field="0" count="1" selected="0">
            <x v="65"/>
          </reference>
          <reference field="2" count="1" defaultSubtotal="1">
            <x v="11"/>
          </reference>
        </references>
      </pivotArea>
    </format>
    <format dxfId="5777">
      <pivotArea dataOnly="0" labelOnly="1" fieldPosition="0">
        <references count="2">
          <reference field="0" count="1" selected="0">
            <x v="67"/>
          </reference>
          <reference field="2" count="1" defaultSubtotal="1">
            <x v="56"/>
          </reference>
        </references>
      </pivotArea>
    </format>
    <format dxfId="5776">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5775">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5774">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5773">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5772">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5771">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5770">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5769">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5768">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5767">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5766">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5765">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5764">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5763">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5762">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5761">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5760">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5759">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5758">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5757">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5756">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5755">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5754">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5753">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5752">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5751">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5750">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5749">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5748">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574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5746">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5745">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5744">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5743">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5742">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5741">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5740">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5739">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5738">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5737">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5736">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5735">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5734">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5733">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5732">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5731">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5730">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5729">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5728">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5727">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5726">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5725">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5724">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5723">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5722">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5721">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5720">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5719">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5718">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5717">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5716">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5715">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5714">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571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571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571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571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570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570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5707">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5706">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5705">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5704">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5703">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5702">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5701">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5700">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5699">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5698">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5697">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5696">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5695">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5694">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5693">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5692">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5691">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5690">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5689">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5688">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5687">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5686">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5685">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5684">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5683">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5682">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5681">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5680">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5679">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5678">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5677">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5676">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5675">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5674">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5673">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5672">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5671">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5670">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5669">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5668">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5667">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5666">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5665">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5664">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5663">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5662">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5661">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5660">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5659">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5658">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5657">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5656">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5655">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5654">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5653">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5652">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5651">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5650">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5649">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5648">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5647">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5646">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5645">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5644">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5643">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5642">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5641">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5640">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5639">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5638">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5637">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5636">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5635">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5634">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5633">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5632">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5631">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5630">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5629">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5628">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5627">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5626">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5625">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5624">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5623">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5622">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5621">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5620">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5619">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5618">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5617">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5616">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5615">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5614">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5613">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5612">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5611">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5610">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5609">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560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560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560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560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560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560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560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560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560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559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559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559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559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559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559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559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559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559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559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558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558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558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558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558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558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558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558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558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558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557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557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557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5576">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5575">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5574">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5573">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5572">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5571">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5570">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5569">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5568">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5567">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5566">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5565">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5564">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5563">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5562">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5561">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5560">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5559">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5558">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5557">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5556">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5555">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5554">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5553">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5552">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5551">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5550">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5549">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5548">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5547">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5546">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5545">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5544">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5543">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5542">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5541">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5540">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5539">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5538">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5537">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5536">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5535">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5534">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5533">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5532">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5531">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5530">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5529">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5528">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5527">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5526">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5525">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5524">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5523">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5522">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5521">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5520">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5519">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5518">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5517">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5516">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5515">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5514">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5513">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551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551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551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5509">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5508">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5507">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5506">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5505">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5504">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5503">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5502">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5501">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5500">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5499">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5498">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5497">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549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5495">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5494">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5493">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5492">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5491">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5490">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5489">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5488">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5487">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5486">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5485">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5484">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5483">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5482">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5481">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5480">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5479">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5478">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5477">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5476">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547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547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547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5472">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5471">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5470">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5469">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5468">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5467">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5466">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5465">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5464">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5463">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5462">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5461">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5460">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5459">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5458">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5457">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5456">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5455">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5454">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5453">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5452">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5451">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5450">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5449">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5448">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5447">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5446">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5445">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5444">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5443">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5442">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5441">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5440">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5439">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5438">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5437">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5436">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5435">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5434">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5433">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5432">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5431">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5430">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5429">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5428">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5427">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5426">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5425">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5424">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5423">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5422">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5421">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5420">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5419">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5418">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5417">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5416">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5415">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5414">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5413">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5412">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5411">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5410">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5409">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5408">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5407">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5406">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5405">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5404">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5403">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5402">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5401">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5400">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5399">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5398">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5397">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5396">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5395">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5394">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5393">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5392">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5391">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5390">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5389">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5388">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5387">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5386">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5385">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5384">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5383">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5382">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5381">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5380">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5379">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5378">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5377">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5376">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5375">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5374">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5373">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5372">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5371">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5370">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5369">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5368">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5367">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5366">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5365">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5364">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5363">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5362">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5361">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5360">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5359">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5358">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5357">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5356">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5355">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5354">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5353">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5352">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5351">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5350">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5349">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5348">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5347">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5346">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5345">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5344">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5343">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5342">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5341">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5340">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5339">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5338">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5337">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5336">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5335">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5334">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5333">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5332">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5331">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5330">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5329">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5328">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5327">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5326">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5325">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5324">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5323">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5322">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5321">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5320">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5319">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5318">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5317">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5316">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5315">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5314">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5313">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5312">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5311">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5310">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5309">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5308">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5307">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5306">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5305">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5304">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5303">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5302">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5301">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5300">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5299">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5298">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5297">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5296">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5295">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5294">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5293">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5292">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5291">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5290">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5289">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5288">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5287">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5286">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5285">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5284">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5283">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5282">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5281">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5280">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5279">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5278">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5277">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5276">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5275">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5274">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5273">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5272">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5271">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5270">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5269">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5268">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5267">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5266">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5265">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5264">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5263">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5262">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5261">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5260">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5259">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5258">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5257">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5256">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5255">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5254">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5253">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5252">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5251">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5250">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5249">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5248">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5247">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5246">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5245">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5244">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5243">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5242">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5241">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524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5239">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5238">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5237">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5236">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5235">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5234">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5233">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5232">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5231">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5230">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5229">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5228">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5227">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5226">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5225">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5224">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5223">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5222">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5221">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5220">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5219">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5218">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5217">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5216">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5215">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5214">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5213">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5212">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5211">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5210">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5209">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5208">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5207">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5206">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5205">
      <pivotArea field="4" type="button" dataOnly="0" labelOnly="1" outline="0" axis="axisRow" fieldPosition="4"/>
    </format>
    <format dxfId="5204">
      <pivotArea dataOnly="0" labelOnly="1" grandRow="1" outline="0" fieldPosition="0"/>
    </format>
    <format dxfId="5203">
      <pivotArea dataOnly="0" labelOnly="1" fieldPosition="0">
        <references count="2">
          <reference field="0" count="1" selected="0">
            <x v="0"/>
          </reference>
          <reference field="2" count="1" defaultSubtotal="1">
            <x v="9"/>
          </reference>
        </references>
      </pivotArea>
    </format>
    <format dxfId="5202">
      <pivotArea dataOnly="0" labelOnly="1" fieldPosition="0">
        <references count="2">
          <reference field="0" count="1" selected="0">
            <x v="1"/>
          </reference>
          <reference field="2" count="1" defaultSubtotal="1">
            <x v="67"/>
          </reference>
        </references>
      </pivotArea>
    </format>
    <format dxfId="5201">
      <pivotArea dataOnly="0" labelOnly="1" fieldPosition="0">
        <references count="2">
          <reference field="0" count="1" selected="0">
            <x v="2"/>
          </reference>
          <reference field="2" count="1" defaultSubtotal="1">
            <x v="8"/>
          </reference>
        </references>
      </pivotArea>
    </format>
    <format dxfId="5200">
      <pivotArea dataOnly="0" labelOnly="1" fieldPosition="0">
        <references count="2">
          <reference field="0" count="1" selected="0">
            <x v="3"/>
          </reference>
          <reference field="2" count="1" defaultSubtotal="1">
            <x v="20"/>
          </reference>
        </references>
      </pivotArea>
    </format>
    <format dxfId="5199">
      <pivotArea dataOnly="0" labelOnly="1" fieldPosition="0">
        <references count="2">
          <reference field="0" count="1" selected="0">
            <x v="4"/>
          </reference>
          <reference field="2" count="1" defaultSubtotal="1">
            <x v="47"/>
          </reference>
        </references>
      </pivotArea>
    </format>
    <format dxfId="5198">
      <pivotArea dataOnly="0" labelOnly="1" fieldPosition="0">
        <references count="2">
          <reference field="0" count="1" selected="0">
            <x v="5"/>
          </reference>
          <reference field="2" count="1" defaultSubtotal="1">
            <x v="2"/>
          </reference>
        </references>
      </pivotArea>
    </format>
    <format dxfId="5197">
      <pivotArea dataOnly="0" labelOnly="1" fieldPosition="0">
        <references count="2">
          <reference field="0" count="1" selected="0">
            <x v="6"/>
          </reference>
          <reference field="2" count="1" defaultSubtotal="1">
            <x v="43"/>
          </reference>
        </references>
      </pivotArea>
    </format>
    <format dxfId="5196">
      <pivotArea dataOnly="0" labelOnly="1" fieldPosition="0">
        <references count="2">
          <reference field="0" count="1" selected="0">
            <x v="7"/>
          </reference>
          <reference field="2" count="1" defaultSubtotal="1">
            <x v="17"/>
          </reference>
        </references>
      </pivotArea>
    </format>
    <format dxfId="5195">
      <pivotArea dataOnly="0" labelOnly="1" fieldPosition="0">
        <references count="2">
          <reference field="0" count="1" selected="0">
            <x v="8"/>
          </reference>
          <reference field="2" count="1" defaultSubtotal="1">
            <x v="26"/>
          </reference>
        </references>
      </pivotArea>
    </format>
    <format dxfId="5194">
      <pivotArea dataOnly="0" labelOnly="1" fieldPosition="0">
        <references count="2">
          <reference field="0" count="1" selected="0">
            <x v="9"/>
          </reference>
          <reference field="2" count="1" defaultSubtotal="1">
            <x v="13"/>
          </reference>
        </references>
      </pivotArea>
    </format>
    <format dxfId="5193">
      <pivotArea dataOnly="0" labelOnly="1" fieldPosition="0">
        <references count="2">
          <reference field="0" count="1" selected="0">
            <x v="10"/>
          </reference>
          <reference field="2" count="1" defaultSubtotal="1">
            <x v="41"/>
          </reference>
        </references>
      </pivotArea>
    </format>
    <format dxfId="5192">
      <pivotArea dataOnly="0" labelOnly="1" fieldPosition="0">
        <references count="2">
          <reference field="0" count="1" selected="0">
            <x v="11"/>
          </reference>
          <reference field="2" count="1" defaultSubtotal="1">
            <x v="54"/>
          </reference>
        </references>
      </pivotArea>
    </format>
    <format dxfId="5191">
      <pivotArea dataOnly="0" labelOnly="1" fieldPosition="0">
        <references count="2">
          <reference field="0" count="1" selected="0">
            <x v="12"/>
          </reference>
          <reference field="2" count="1" defaultSubtotal="1">
            <x v="22"/>
          </reference>
        </references>
      </pivotArea>
    </format>
    <format dxfId="5190">
      <pivotArea dataOnly="0" labelOnly="1" fieldPosition="0">
        <references count="2">
          <reference field="0" count="1" selected="0">
            <x v="13"/>
          </reference>
          <reference field="2" count="1" defaultSubtotal="1">
            <x v="16"/>
          </reference>
        </references>
      </pivotArea>
    </format>
    <format dxfId="5189">
      <pivotArea dataOnly="0" labelOnly="1" fieldPosition="0">
        <references count="2">
          <reference field="0" count="1" selected="0">
            <x v="14"/>
          </reference>
          <reference field="2" count="1" defaultSubtotal="1">
            <x v="4"/>
          </reference>
        </references>
      </pivotArea>
    </format>
    <format dxfId="5188">
      <pivotArea dataOnly="0" labelOnly="1" fieldPosition="0">
        <references count="2">
          <reference field="0" count="1" selected="0">
            <x v="15"/>
          </reference>
          <reference field="2" count="1" defaultSubtotal="1">
            <x v="42"/>
          </reference>
        </references>
      </pivotArea>
    </format>
    <format dxfId="5187">
      <pivotArea dataOnly="0" labelOnly="1" fieldPosition="0">
        <references count="2">
          <reference field="0" count="1" selected="0">
            <x v="16"/>
          </reference>
          <reference field="2" count="1" defaultSubtotal="1">
            <x v="36"/>
          </reference>
        </references>
      </pivotArea>
    </format>
    <format dxfId="5186">
      <pivotArea dataOnly="0" labelOnly="1" fieldPosition="0">
        <references count="2">
          <reference field="0" count="1" selected="0">
            <x v="17"/>
          </reference>
          <reference field="2" count="1" defaultSubtotal="1">
            <x v="5"/>
          </reference>
        </references>
      </pivotArea>
    </format>
    <format dxfId="5185">
      <pivotArea dataOnly="0" labelOnly="1" fieldPosition="0">
        <references count="2">
          <reference field="0" count="1" selected="0">
            <x v="18"/>
          </reference>
          <reference field="2" count="1" defaultSubtotal="1">
            <x v="33"/>
          </reference>
        </references>
      </pivotArea>
    </format>
    <format dxfId="5184">
      <pivotArea dataOnly="0" labelOnly="1" fieldPosition="0">
        <references count="2">
          <reference field="0" count="1" selected="0">
            <x v="19"/>
          </reference>
          <reference field="2" count="1" defaultSubtotal="1">
            <x v="0"/>
          </reference>
        </references>
      </pivotArea>
    </format>
    <format dxfId="5183">
      <pivotArea dataOnly="0" labelOnly="1" fieldPosition="0">
        <references count="2">
          <reference field="0" count="1" selected="0">
            <x v="20"/>
          </reference>
          <reference field="2" count="1" defaultSubtotal="1">
            <x v="46"/>
          </reference>
        </references>
      </pivotArea>
    </format>
    <format dxfId="5182">
      <pivotArea dataOnly="0" labelOnly="1" fieldPosition="0">
        <references count="2">
          <reference field="0" count="1" selected="0">
            <x v="21"/>
          </reference>
          <reference field="2" count="1" defaultSubtotal="1">
            <x v="31"/>
          </reference>
        </references>
      </pivotArea>
    </format>
    <format dxfId="5181">
      <pivotArea dataOnly="0" labelOnly="1" fieldPosition="0">
        <references count="2">
          <reference field="0" count="1" selected="0">
            <x v="22"/>
          </reference>
          <reference field="2" count="1" defaultSubtotal="1">
            <x v="34"/>
          </reference>
        </references>
      </pivotArea>
    </format>
    <format dxfId="5180">
      <pivotArea dataOnly="0" labelOnly="1" fieldPosition="0">
        <references count="2">
          <reference field="0" count="1" selected="0">
            <x v="23"/>
          </reference>
          <reference field="2" count="1" defaultSubtotal="1">
            <x v="52"/>
          </reference>
        </references>
      </pivotArea>
    </format>
    <format dxfId="5179">
      <pivotArea dataOnly="0" labelOnly="1" fieldPosition="0">
        <references count="2">
          <reference field="0" count="1" selected="0">
            <x v="24"/>
          </reference>
          <reference field="2" count="1" defaultSubtotal="1">
            <x v="40"/>
          </reference>
        </references>
      </pivotArea>
    </format>
    <format dxfId="5178">
      <pivotArea dataOnly="0" labelOnly="1" fieldPosition="0">
        <references count="2">
          <reference field="0" count="1" selected="0">
            <x v="25"/>
          </reference>
          <reference field="2" count="1" defaultSubtotal="1">
            <x v="50"/>
          </reference>
        </references>
      </pivotArea>
    </format>
    <format dxfId="5177">
      <pivotArea dataOnly="0" labelOnly="1" fieldPosition="0">
        <references count="2">
          <reference field="0" count="1" selected="0">
            <x v="26"/>
          </reference>
          <reference field="2" count="1" defaultSubtotal="1">
            <x v="49"/>
          </reference>
        </references>
      </pivotArea>
    </format>
    <format dxfId="5176">
      <pivotArea dataOnly="0" labelOnly="1" fieldPosition="0">
        <references count="2">
          <reference field="0" count="1" selected="0">
            <x v="27"/>
          </reference>
          <reference field="2" count="1" defaultSubtotal="1">
            <x v="39"/>
          </reference>
        </references>
      </pivotArea>
    </format>
    <format dxfId="5175">
      <pivotArea dataOnly="0" labelOnly="1" fieldPosition="0">
        <references count="2">
          <reference field="0" count="1" selected="0">
            <x v="28"/>
          </reference>
          <reference field="2" count="1" defaultSubtotal="1">
            <x v="58"/>
          </reference>
        </references>
      </pivotArea>
    </format>
    <format dxfId="5174">
      <pivotArea dataOnly="0" labelOnly="1" fieldPosition="0">
        <references count="2">
          <reference field="0" count="1" selected="0">
            <x v="29"/>
          </reference>
          <reference field="2" count="1" defaultSubtotal="1">
            <x v="66"/>
          </reference>
        </references>
      </pivotArea>
    </format>
    <format dxfId="5173">
      <pivotArea dataOnly="0" labelOnly="1" fieldPosition="0">
        <references count="2">
          <reference field="0" count="1" selected="0">
            <x v="30"/>
          </reference>
          <reference field="2" count="1" defaultSubtotal="1">
            <x v="65"/>
          </reference>
        </references>
      </pivotArea>
    </format>
    <format dxfId="5172">
      <pivotArea dataOnly="0" labelOnly="1" fieldPosition="0">
        <references count="2">
          <reference field="0" count="1" selected="0">
            <x v="31"/>
          </reference>
          <reference field="2" count="1" defaultSubtotal="1">
            <x v="35"/>
          </reference>
        </references>
      </pivotArea>
    </format>
    <format dxfId="5171">
      <pivotArea dataOnly="0" labelOnly="1" fieldPosition="0">
        <references count="2">
          <reference field="0" count="1" selected="0">
            <x v="32"/>
          </reference>
          <reference field="2" count="1" defaultSubtotal="1">
            <x v="10"/>
          </reference>
        </references>
      </pivotArea>
    </format>
    <format dxfId="5170">
      <pivotArea dataOnly="0" labelOnly="1" fieldPosition="0">
        <references count="2">
          <reference field="0" count="1" selected="0">
            <x v="33"/>
          </reference>
          <reference field="2" count="1" defaultSubtotal="1">
            <x v="38"/>
          </reference>
        </references>
      </pivotArea>
    </format>
    <format dxfId="5169">
      <pivotArea dataOnly="0" labelOnly="1" fieldPosition="0">
        <references count="2">
          <reference field="0" count="1" selected="0">
            <x v="34"/>
          </reference>
          <reference field="2" count="1" defaultSubtotal="1">
            <x v="18"/>
          </reference>
        </references>
      </pivotArea>
    </format>
    <format dxfId="5168">
      <pivotArea dataOnly="0" labelOnly="1" fieldPosition="0">
        <references count="2">
          <reference field="0" count="1" selected="0">
            <x v="35"/>
          </reference>
          <reference field="2" count="1" defaultSubtotal="1">
            <x v="57"/>
          </reference>
        </references>
      </pivotArea>
    </format>
    <format dxfId="5167">
      <pivotArea dataOnly="0" labelOnly="1" fieldPosition="0">
        <references count="2">
          <reference field="0" count="1" selected="0">
            <x v="36"/>
          </reference>
          <reference field="2" count="1" defaultSubtotal="1">
            <x v="55"/>
          </reference>
        </references>
      </pivotArea>
    </format>
    <format dxfId="5166">
      <pivotArea dataOnly="0" labelOnly="1" fieldPosition="0">
        <references count="2">
          <reference field="0" count="1" selected="0">
            <x v="37"/>
          </reference>
          <reference field="2" count="1" defaultSubtotal="1">
            <x v="61"/>
          </reference>
        </references>
      </pivotArea>
    </format>
    <format dxfId="5165">
      <pivotArea dataOnly="0" labelOnly="1" fieldPosition="0">
        <references count="2">
          <reference field="0" count="1" selected="0">
            <x v="38"/>
          </reference>
          <reference field="2" count="1" defaultSubtotal="1">
            <x v="19"/>
          </reference>
        </references>
      </pivotArea>
    </format>
    <format dxfId="5164">
      <pivotArea dataOnly="0" labelOnly="1" fieldPosition="0">
        <references count="2">
          <reference field="0" count="1" selected="0">
            <x v="39"/>
          </reference>
          <reference field="2" count="1" defaultSubtotal="1">
            <x v="3"/>
          </reference>
        </references>
      </pivotArea>
    </format>
    <format dxfId="5163">
      <pivotArea dataOnly="0" labelOnly="1" fieldPosition="0">
        <references count="2">
          <reference field="0" count="1" selected="0">
            <x v="40"/>
          </reference>
          <reference field="2" count="1" defaultSubtotal="1">
            <x v="62"/>
          </reference>
        </references>
      </pivotArea>
    </format>
    <format dxfId="5162">
      <pivotArea dataOnly="0" labelOnly="1" fieldPosition="0">
        <references count="2">
          <reference field="0" count="1" selected="0">
            <x v="41"/>
          </reference>
          <reference field="2" count="1" defaultSubtotal="1">
            <x v="51"/>
          </reference>
        </references>
      </pivotArea>
    </format>
    <format dxfId="5161">
      <pivotArea dataOnly="0" labelOnly="1" fieldPosition="0">
        <references count="2">
          <reference field="0" count="1" selected="0">
            <x v="42"/>
          </reference>
          <reference field="2" count="1" defaultSubtotal="1">
            <x v="28"/>
          </reference>
        </references>
      </pivotArea>
    </format>
    <format dxfId="5160">
      <pivotArea dataOnly="0" labelOnly="1" fieldPosition="0">
        <references count="2">
          <reference field="0" count="1" selected="0">
            <x v="43"/>
          </reference>
          <reference field="2" count="1" defaultSubtotal="1">
            <x v="53"/>
          </reference>
        </references>
      </pivotArea>
    </format>
    <format dxfId="5159">
      <pivotArea dataOnly="0" labelOnly="1" fieldPosition="0">
        <references count="2">
          <reference field="0" count="1" selected="0">
            <x v="44"/>
          </reference>
          <reference field="2" count="1" defaultSubtotal="1">
            <x v="7"/>
          </reference>
        </references>
      </pivotArea>
    </format>
    <format dxfId="5158">
      <pivotArea dataOnly="0" labelOnly="1" fieldPosition="0">
        <references count="2">
          <reference field="0" count="1" selected="0">
            <x v="45"/>
          </reference>
          <reference field="2" count="1" defaultSubtotal="1">
            <x v="29"/>
          </reference>
        </references>
      </pivotArea>
    </format>
    <format dxfId="5157">
      <pivotArea dataOnly="0" labelOnly="1" fieldPosition="0">
        <references count="2">
          <reference field="0" count="1" selected="0">
            <x v="46"/>
          </reference>
          <reference field="2" count="1" defaultSubtotal="1">
            <x v="25"/>
          </reference>
        </references>
      </pivotArea>
    </format>
    <format dxfId="5156">
      <pivotArea dataOnly="0" labelOnly="1" fieldPosition="0">
        <references count="2">
          <reference field="0" count="1" selected="0">
            <x v="47"/>
          </reference>
          <reference field="2" count="1" defaultSubtotal="1">
            <x v="24"/>
          </reference>
        </references>
      </pivotArea>
    </format>
    <format dxfId="5155">
      <pivotArea dataOnly="0" labelOnly="1" fieldPosition="0">
        <references count="2">
          <reference field="0" count="1" selected="0">
            <x v="48"/>
          </reference>
          <reference field="2" count="1" defaultSubtotal="1">
            <x v="12"/>
          </reference>
        </references>
      </pivotArea>
    </format>
    <format dxfId="5154">
      <pivotArea dataOnly="0" labelOnly="1" fieldPosition="0">
        <references count="2">
          <reference field="0" count="1" selected="0">
            <x v="49"/>
          </reference>
          <reference field="2" count="1" defaultSubtotal="1">
            <x v="37"/>
          </reference>
        </references>
      </pivotArea>
    </format>
    <format dxfId="5153">
      <pivotArea dataOnly="0" labelOnly="1" fieldPosition="0">
        <references count="2">
          <reference field="0" count="1" selected="0">
            <x v="50"/>
          </reference>
          <reference field="2" count="1" defaultSubtotal="1">
            <x v="32"/>
          </reference>
        </references>
      </pivotArea>
    </format>
    <format dxfId="5152">
      <pivotArea dataOnly="0" labelOnly="1" fieldPosition="0">
        <references count="2">
          <reference field="0" count="1" selected="0">
            <x v="51"/>
          </reference>
          <reference field="2" count="1" defaultSubtotal="1">
            <x v="6"/>
          </reference>
        </references>
      </pivotArea>
    </format>
    <format dxfId="5151">
      <pivotArea dataOnly="0" labelOnly="1" fieldPosition="0">
        <references count="2">
          <reference field="0" count="1" selected="0">
            <x v="52"/>
          </reference>
          <reference field="2" count="1" defaultSubtotal="1">
            <x v="44"/>
          </reference>
        </references>
      </pivotArea>
    </format>
    <format dxfId="5150">
      <pivotArea dataOnly="0" labelOnly="1" fieldPosition="0">
        <references count="2">
          <reference field="0" count="1" selected="0">
            <x v="53"/>
          </reference>
          <reference field="2" count="1" defaultSubtotal="1">
            <x v="23"/>
          </reference>
        </references>
      </pivotArea>
    </format>
    <format dxfId="5149">
      <pivotArea dataOnly="0" labelOnly="1" fieldPosition="0">
        <references count="2">
          <reference field="0" count="1" selected="0">
            <x v="54"/>
          </reference>
          <reference field="2" count="1" defaultSubtotal="1">
            <x v="14"/>
          </reference>
        </references>
      </pivotArea>
    </format>
    <format dxfId="5148">
      <pivotArea dataOnly="0" labelOnly="1" fieldPosition="0">
        <references count="2">
          <reference field="0" count="1" selected="0">
            <x v="55"/>
          </reference>
          <reference field="2" count="1" defaultSubtotal="1">
            <x v="63"/>
          </reference>
        </references>
      </pivotArea>
    </format>
    <format dxfId="5147">
      <pivotArea dataOnly="0" labelOnly="1" fieldPosition="0">
        <references count="2">
          <reference field="0" count="1" selected="0">
            <x v="56"/>
          </reference>
          <reference field="2" count="1" defaultSubtotal="1">
            <x v="64"/>
          </reference>
        </references>
      </pivotArea>
    </format>
    <format dxfId="5146">
      <pivotArea dataOnly="0" labelOnly="1" fieldPosition="0">
        <references count="2">
          <reference field="0" count="1" selected="0">
            <x v="57"/>
          </reference>
          <reference field="2" count="1" defaultSubtotal="1">
            <x v="48"/>
          </reference>
        </references>
      </pivotArea>
    </format>
    <format dxfId="5145">
      <pivotArea dataOnly="0" labelOnly="1" fieldPosition="0">
        <references count="2">
          <reference field="0" count="1" selected="0">
            <x v="58"/>
          </reference>
          <reference field="2" count="1" defaultSubtotal="1">
            <x v="15"/>
          </reference>
        </references>
      </pivotArea>
    </format>
    <format dxfId="5144">
      <pivotArea dataOnly="0" labelOnly="1" fieldPosition="0">
        <references count="2">
          <reference field="0" count="1" selected="0">
            <x v="59"/>
          </reference>
          <reference field="2" count="1" defaultSubtotal="1">
            <x v="30"/>
          </reference>
        </references>
      </pivotArea>
    </format>
    <format dxfId="5143">
      <pivotArea dataOnly="0" labelOnly="1" fieldPosition="0">
        <references count="2">
          <reference field="0" count="1" selected="0">
            <x v="60"/>
          </reference>
          <reference field="2" count="1" defaultSubtotal="1">
            <x v="27"/>
          </reference>
        </references>
      </pivotArea>
    </format>
    <format dxfId="5142">
      <pivotArea dataOnly="0" labelOnly="1" fieldPosition="0">
        <references count="2">
          <reference field="0" count="1" selected="0">
            <x v="61"/>
          </reference>
          <reference field="2" count="1" defaultSubtotal="1">
            <x v="1"/>
          </reference>
        </references>
      </pivotArea>
    </format>
    <format dxfId="5141">
      <pivotArea dataOnly="0" labelOnly="1" fieldPosition="0">
        <references count="2">
          <reference field="0" count="1" selected="0">
            <x v="62"/>
          </reference>
          <reference field="2" count="1" defaultSubtotal="1">
            <x v="59"/>
          </reference>
        </references>
      </pivotArea>
    </format>
    <format dxfId="5140">
      <pivotArea dataOnly="0" labelOnly="1" fieldPosition="0">
        <references count="2">
          <reference field="0" count="1" selected="0">
            <x v="63"/>
          </reference>
          <reference field="2" count="1" defaultSubtotal="1">
            <x v="21"/>
          </reference>
        </references>
      </pivotArea>
    </format>
    <format dxfId="5139">
      <pivotArea dataOnly="0" labelOnly="1" fieldPosition="0">
        <references count="2">
          <reference field="0" count="1" selected="0">
            <x v="65"/>
          </reference>
          <reference field="2" count="1" defaultSubtotal="1">
            <x v="11"/>
          </reference>
        </references>
      </pivotArea>
    </format>
    <format dxfId="5138">
      <pivotArea dataOnly="0" labelOnly="1" fieldPosition="0">
        <references count="2">
          <reference field="0" count="1" selected="0">
            <x v="67"/>
          </reference>
          <reference field="2" count="1" defaultSubtotal="1">
            <x v="56"/>
          </reference>
        </references>
      </pivotArea>
    </format>
    <format dxfId="513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5136">
      <pivotArea dataOnly="0" labelOnly="1" fieldPosition="0">
        <references count="5">
          <reference field="0" count="1" selected="0">
            <x v="0"/>
          </reference>
          <reference field="1" count="1" selected="0">
            <x v="199"/>
          </reference>
          <reference field="2" count="1" selected="0">
            <x v="9"/>
          </reference>
          <reference field="3" count="1" selected="0">
            <x v="0"/>
          </reference>
          <reference field="4" count="1">
            <x v="35"/>
          </reference>
        </references>
      </pivotArea>
    </format>
    <format dxfId="5135">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5134">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5133">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5132">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5131">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513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512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512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512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512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7"/>
          </reference>
        </references>
      </pivotArea>
    </format>
    <format dxfId="512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512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512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512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7"/>
          </reference>
        </references>
      </pivotArea>
    </format>
    <format dxfId="512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512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5119">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5118">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5117">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5116">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5115">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5114">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5113">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5112">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5"/>
          </reference>
        </references>
      </pivotArea>
    </format>
    <format dxfId="5111">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5110">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39"/>
          </reference>
        </references>
      </pivotArea>
    </format>
    <format dxfId="5109">
      <pivotArea dataOnly="0" labelOnly="1" fieldPosition="0">
        <references count="5">
          <reference field="0" count="1" selected="0">
            <x v="4"/>
          </reference>
          <reference field="1" count="1" selected="0">
            <x v="176"/>
          </reference>
          <reference field="2" count="1" selected="0">
            <x v="47"/>
          </reference>
          <reference field="3" count="1" selected="0">
            <x v="0"/>
          </reference>
          <reference field="4" count="1">
            <x v="65"/>
          </reference>
        </references>
      </pivotArea>
    </format>
    <format dxfId="5108">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5107">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5106">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5105">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5104">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5103">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510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510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510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3"/>
          </reference>
        </references>
      </pivotArea>
    </format>
    <format dxfId="509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509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509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509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509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509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509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509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509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509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508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508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508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508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508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5084">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508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508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508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508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507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507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507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507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507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507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507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507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507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507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506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5068">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506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506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506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506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506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2"/>
          </reference>
        </references>
      </pivotArea>
    </format>
    <format dxfId="506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506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5060">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505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505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505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505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505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505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7"/>
          </reference>
        </references>
      </pivotArea>
    </format>
    <format dxfId="505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505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505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505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504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504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504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5"/>
          </reference>
        </references>
      </pivotArea>
    </format>
    <format dxfId="504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504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5044">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5043">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5042">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5041">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5040">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5039">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5038">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5037">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5036">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5035">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5034">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5033">
      <pivotArea dataOnly="0" labelOnly="1" fieldPosition="0">
        <references count="5">
          <reference field="0" count="1" selected="0">
            <x v="17"/>
          </reference>
          <reference field="1" count="1" selected="0">
            <x v="386"/>
          </reference>
          <reference field="2" count="1" selected="0">
            <x v="5"/>
          </reference>
          <reference field="3" count="1" selected="0">
            <x v="3"/>
          </reference>
          <reference field="4" count="1">
            <x v="45"/>
          </reference>
        </references>
      </pivotArea>
    </format>
    <format dxfId="5032">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5031">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5030">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5029">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5028">
      <pivotArea dataOnly="0" labelOnly="1" fieldPosition="0">
        <references count="5">
          <reference field="0" count="1" selected="0">
            <x v="17"/>
          </reference>
          <reference field="1" count="1" selected="0">
            <x v="461"/>
          </reference>
          <reference field="2" count="1" selected="0">
            <x v="5"/>
          </reference>
          <reference field="3" count="1" selected="0">
            <x v="0"/>
          </reference>
          <reference field="4" count="1">
            <x v="32"/>
          </reference>
        </references>
      </pivotArea>
    </format>
    <format dxfId="5027">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5026">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5025">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5024">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5023">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5022">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5021">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5020">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5019">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5018">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5017">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5016">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5015">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5014">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5013">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5012">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173"/>
          </reference>
        </references>
      </pivotArea>
    </format>
    <format dxfId="5011">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5010">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5009">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5008">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5007">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5006">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5005">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140"/>
          </reference>
        </references>
      </pivotArea>
    </format>
    <format dxfId="5004">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5003">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5002">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5001">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5000">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4999">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4998">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4997">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4996">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4995">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4994">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4993">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4992">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4991">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4990">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4989">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4988">
      <pivotArea dataOnly="0" labelOnly="1" fieldPosition="0">
        <references count="5">
          <reference field="0" count="1" selected="0">
            <x v="20"/>
          </reference>
          <reference field="1" count="1" selected="0">
            <x v="98"/>
          </reference>
          <reference field="2" count="1" selected="0">
            <x v="46"/>
          </reference>
          <reference field="3" count="1" selected="0">
            <x v="3"/>
          </reference>
          <reference field="4" count="1">
            <x v="248"/>
          </reference>
        </references>
      </pivotArea>
    </format>
    <format dxfId="4987">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4986">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4985">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352"/>
          </reference>
        </references>
      </pivotArea>
    </format>
    <format dxfId="4984">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4983">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4982">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4981">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4980">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4979">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4978">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4977">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4976">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4975">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4974">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4973">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4972">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4971">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4970">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4969">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4968">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4967">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4966">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4965">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4964">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4963">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4962">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4961">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6"/>
          </reference>
        </references>
      </pivotArea>
    </format>
    <format dxfId="4960">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4959">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4958">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4957">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4956">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4955">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4954">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4953">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4952">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4951">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4950">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4949">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4948">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4947">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4946">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4945">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4944">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4943">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4942">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4941">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4940">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4939">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4938">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4937">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4936">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4935">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4934">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4933">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4932">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4931">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4930">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4929">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4928">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4927">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4926">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4925">
      <pivotArea dataOnly="0" labelOnly="1" fieldPosition="0">
        <references count="5">
          <reference field="0" count="1" selected="0">
            <x v="23"/>
          </reference>
          <reference field="1" count="1" selected="0">
            <x v="352"/>
          </reference>
          <reference field="2" count="1" selected="0">
            <x v="52"/>
          </reference>
          <reference field="3" count="1" selected="0">
            <x v="3"/>
          </reference>
          <reference field="4" count="1">
            <x v="46"/>
          </reference>
        </references>
      </pivotArea>
    </format>
    <format dxfId="4924">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4923">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4922">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4921">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4920">
      <pivotArea dataOnly="0" labelOnly="1" fieldPosition="0">
        <references count="5">
          <reference field="0" count="1" selected="0">
            <x v="23"/>
          </reference>
          <reference field="1" count="1" selected="0">
            <x v="480"/>
          </reference>
          <reference field="2" count="1" selected="0">
            <x v="52"/>
          </reference>
          <reference field="3" count="1" selected="0">
            <x v="3"/>
          </reference>
          <reference field="4" count="1">
            <x v="263"/>
          </reference>
        </references>
      </pivotArea>
    </format>
    <format dxfId="4919">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4918">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4917">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491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4915">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4914">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4913">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4912">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4911">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4910">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4909">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4908">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4907">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4906">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4905">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4904">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4903">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4902">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4901">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490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489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489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489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489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489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489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489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489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489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489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488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6"/>
          </reference>
        </references>
      </pivotArea>
    </format>
    <format dxfId="488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488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488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4885">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4884">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4883">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4882">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4881">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4880">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4879">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4878">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4877">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4876">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4875">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4874">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4873">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4872">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4871">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4870">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4869">
      <pivotArea dataOnly="0" labelOnly="1" fieldPosition="0">
        <references count="5">
          <reference field="0" count="1" selected="0">
            <x v="32"/>
          </reference>
          <reference field="1" count="1" selected="0">
            <x v="260"/>
          </reference>
          <reference field="2" count="1" selected="0">
            <x v="10"/>
          </reference>
          <reference field="3" count="1" selected="0">
            <x v="3"/>
          </reference>
          <reference field="4" count="1">
            <x v="5"/>
          </reference>
        </references>
      </pivotArea>
    </format>
    <format dxfId="4868">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4867">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4866">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4865">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4864">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4863">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4862">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4861">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4860">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4859">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4858">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4857">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4856">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4855">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4854">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485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485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4851">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4850">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4849">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4848">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4847">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4846">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53"/>
          </reference>
        </references>
      </pivotArea>
    </format>
    <format dxfId="4845">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4844">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4843">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4842">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4841">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4840">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4839">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4838">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4837">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4836">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4835">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4834">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4833">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4832">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4831">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4830">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4829">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4828">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4827">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4826">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4825">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4824">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4823">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4822">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4821">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4820">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4819">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4818">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4817">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4816">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4815">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4814">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4813">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4812">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4811">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4810">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4809">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4808">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4807">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4806">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4805">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4804">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4803">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4802">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4801">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4800">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4799">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4798">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4797">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4796">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4795">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4794">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4793">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4792">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4791">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4790">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4789">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4788">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4787">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4786">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4785">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4784">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4783">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4782">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4781">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4780">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4779">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4778">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4777">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477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477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477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477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477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477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477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476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4768">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4767">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4766">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4765">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4764">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4763">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4762">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4761">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4760">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4759">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4758">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4757">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4756">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4755">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4754">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4753">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4752">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4751">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4750">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4749">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4748">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4747">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4746">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4745">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4744">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4743">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4742">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4741">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4740">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4739">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4738">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4737">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4736">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4735">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4734">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4733">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4732">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4731">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4730">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4729">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4728">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4727">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4726">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4725">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117"/>
          </reference>
        </references>
      </pivotArea>
    </format>
    <format dxfId="4724">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4723">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4722">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4721">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4720">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4719">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4718">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471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471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471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471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167"/>
          </reference>
        </references>
      </pivotArea>
    </format>
    <format dxfId="4713">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4712">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4711">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4710">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4709">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4708">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4707">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4706">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4705">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4704">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4703">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4702">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4701">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4700">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4699">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4698">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4697">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4696">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4695">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4694">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4693">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4692">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4691">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469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468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4688">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4687">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4686">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4685">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4684">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4683">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4682">
      <pivotArea dataOnly="0" labelOnly="1" fieldPosition="0">
        <references count="5">
          <reference field="0" count="1" selected="0">
            <x v="46"/>
          </reference>
          <reference field="1" count="1" selected="0">
            <x v="21"/>
          </reference>
          <reference field="2" count="1" selected="0">
            <x v="25"/>
          </reference>
          <reference field="3" count="1" selected="0">
            <x v="3"/>
          </reference>
          <reference field="4" count="1">
            <x v="43"/>
          </reference>
        </references>
      </pivotArea>
    </format>
    <format dxfId="4681">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4680">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4679">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4678">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4677">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4676">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4675">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4674">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4673">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4672">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4671">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4670">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4669">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4668">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4667">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4666">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4665">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4664">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4663">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4662">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4661">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4660">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4659">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4658">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4657">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4656">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4655">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4654">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4653">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4652">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4651">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4650">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4649">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4648">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4647">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4646">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326"/>
          </reference>
        </references>
      </pivotArea>
    </format>
    <format dxfId="4645">
      <pivotArea dataOnly="0" labelOnly="1" fieldPosition="0">
        <references count="5">
          <reference field="0" count="1" selected="0">
            <x v="48"/>
          </reference>
          <reference field="1" count="1" selected="0">
            <x v="59"/>
          </reference>
          <reference field="2" count="1" selected="0">
            <x v="12"/>
          </reference>
          <reference field="3" count="1" selected="0">
            <x v="3"/>
          </reference>
          <reference field="4" count="1">
            <x v="5"/>
          </reference>
        </references>
      </pivotArea>
    </format>
    <format dxfId="4644">
      <pivotArea dataOnly="0" labelOnly="1" fieldPosition="0">
        <references count="5">
          <reference field="0" count="1" selected="0">
            <x v="48"/>
          </reference>
          <reference field="1" count="1" selected="0">
            <x v="60"/>
          </reference>
          <reference field="2" count="1" selected="0">
            <x v="12"/>
          </reference>
          <reference field="3" count="1" selected="0">
            <x v="3"/>
          </reference>
          <reference field="4" count="1">
            <x v="47"/>
          </reference>
        </references>
      </pivotArea>
    </format>
    <format dxfId="4643">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4642">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8"/>
          </reference>
        </references>
      </pivotArea>
    </format>
    <format dxfId="4641">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4640">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4639">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4638">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4637">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4636">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4635">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4634">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39"/>
          </reference>
        </references>
      </pivotArea>
    </format>
    <format dxfId="4633">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4632">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4631">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4630">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4629">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4628">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4627">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4626">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4625">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4624">
      <pivotArea dataOnly="0" labelOnly="1" fieldPosition="0">
        <references count="5">
          <reference field="0" count="1" selected="0">
            <x v="52"/>
          </reference>
          <reference field="1" count="1" selected="0">
            <x v="170"/>
          </reference>
          <reference field="2" count="1" selected="0">
            <x v="44"/>
          </reference>
          <reference field="3" count="1" selected="0">
            <x v="3"/>
          </reference>
          <reference field="4" count="1">
            <x v="46"/>
          </reference>
        </references>
      </pivotArea>
    </format>
    <format dxfId="4623">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14"/>
          </reference>
        </references>
      </pivotArea>
    </format>
    <format dxfId="4622">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41"/>
          </reference>
        </references>
      </pivotArea>
    </format>
    <format dxfId="4621">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4620">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4619">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461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461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461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461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4614">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4613">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4612">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4611">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4610">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4609">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4608">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4607">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4606">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4605">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14"/>
          </reference>
        </references>
      </pivotArea>
    </format>
    <format dxfId="4604">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0"/>
          </reference>
        </references>
      </pivotArea>
    </format>
    <format dxfId="4603">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4602">
      <pivotArea dataOnly="0" labelOnly="1" fieldPosition="0">
        <references count="5">
          <reference field="0" count="1" selected="0">
            <x v="56"/>
          </reference>
          <reference field="1" count="1" selected="0">
            <x v="313"/>
          </reference>
          <reference field="2" count="1" selected="0">
            <x v="64"/>
          </reference>
          <reference field="3" count="1" selected="0">
            <x v="3"/>
          </reference>
          <reference field="4" count="1">
            <x v="335"/>
          </reference>
        </references>
      </pivotArea>
    </format>
    <format dxfId="4601">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4600">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4599">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8"/>
          </reference>
        </references>
      </pivotArea>
    </format>
    <format dxfId="4598">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4597">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4596">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4595">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5"/>
          </reference>
        </references>
      </pivotArea>
    </format>
    <format dxfId="459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459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459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459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459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4589">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4588">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4587">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4586">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4585">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4584">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4583">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4582">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4581">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4580">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4579">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4578">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4577">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4576">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4575">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4574">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4573">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4572">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4571">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4570">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4569">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4568">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4567">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4566">
      <pivotArea dataOnly="0" labelOnly="1" fieldPosition="0">
        <references count="1">
          <reference field="0" count="1">
            <x v="4"/>
          </reference>
        </references>
      </pivotArea>
    </format>
    <format dxfId="4565">
      <pivotArea dataOnly="0" labelOnly="1" fieldPosition="0">
        <references count="1">
          <reference field="0" count="1">
            <x v="5"/>
          </reference>
        </references>
      </pivotArea>
    </format>
    <format dxfId="4564">
      <pivotArea dataOnly="0" labelOnly="1" fieldPosition="0">
        <references count="1">
          <reference field="0" count="1">
            <x v="6"/>
          </reference>
        </references>
      </pivotArea>
    </format>
    <format dxfId="4563">
      <pivotArea dataOnly="0" labelOnly="1" fieldPosition="0">
        <references count="2">
          <reference field="0" count="1" selected="0">
            <x v="4"/>
          </reference>
          <reference field="2" count="1" defaultSubtotal="1">
            <x v="47"/>
          </reference>
        </references>
      </pivotArea>
    </format>
    <format dxfId="4562">
      <pivotArea dataOnly="0" labelOnly="1" fieldPosition="0">
        <references count="2">
          <reference field="0" count="1" selected="0">
            <x v="5"/>
          </reference>
          <reference field="2" count="1" defaultSubtotal="1">
            <x v="2"/>
          </reference>
        </references>
      </pivotArea>
    </format>
    <format dxfId="4561">
      <pivotArea dataOnly="0" labelOnly="1" fieldPosition="0">
        <references count="2">
          <reference field="0" count="1" selected="0">
            <x v="6"/>
          </reference>
          <reference field="2" count="1" defaultSubtotal="1">
            <x v="43"/>
          </reference>
        </references>
      </pivotArea>
    </format>
    <format dxfId="4560">
      <pivotArea collapsedLevelsAreSubtotals="1" fieldPosition="0">
        <references count="2">
          <reference field="0" count="1" selected="0">
            <x v="4"/>
          </reference>
          <reference field="2" count="1" defaultSubtotal="1">
            <x v="47"/>
          </reference>
        </references>
      </pivotArea>
    </format>
    <format dxfId="4559">
      <pivotArea collapsedLevelsAreSubtotals="1" fieldPosition="0">
        <references count="2">
          <reference field="0" count="1" selected="0">
            <x v="5"/>
          </reference>
          <reference field="2" count="1" defaultSubtotal="1">
            <x v="2"/>
          </reference>
        </references>
      </pivotArea>
    </format>
    <format dxfId="4558">
      <pivotArea collapsedLevelsAreSubtotals="1" fieldPosition="0">
        <references count="2">
          <reference field="0" count="1" selected="0">
            <x v="6"/>
          </reference>
          <reference field="2" count="1" defaultSubtotal="1">
            <x v="43"/>
          </reference>
        </references>
      </pivotArea>
    </format>
    <format dxfId="4557">
      <pivotArea dataOnly="0" labelOnly="1" fieldPosition="0">
        <references count="2">
          <reference field="0" count="1" selected="0">
            <x v="5"/>
          </reference>
          <reference field="2" count="1">
            <x v="2"/>
          </reference>
        </references>
      </pivotArea>
    </format>
    <format dxfId="4556">
      <pivotArea dataOnly="0" labelOnly="1" fieldPosition="0">
        <references count="2">
          <reference field="0" count="1" selected="0">
            <x v="6"/>
          </reference>
          <reference field="2" count="1">
            <x v="43"/>
          </reference>
        </references>
      </pivotArea>
    </format>
    <format dxfId="4555">
      <pivotArea dataOnly="0" labelOnly="1" fieldPosition="0">
        <references count="2">
          <reference field="0" count="1" selected="0">
            <x v="4"/>
          </reference>
          <reference field="2" count="1">
            <x v="47"/>
          </reference>
        </references>
      </pivotArea>
    </format>
    <format dxfId="4554">
      <pivotArea dataOnly="0" labelOnly="1" fieldPosition="0">
        <references count="1">
          <reference field="0" count="1">
            <x v="7"/>
          </reference>
        </references>
      </pivotArea>
    </format>
    <format dxfId="4553">
      <pivotArea dataOnly="0" labelOnly="1" fieldPosition="0">
        <references count="1">
          <reference field="0" count="1">
            <x v="8"/>
          </reference>
        </references>
      </pivotArea>
    </format>
    <format dxfId="4552">
      <pivotArea dataOnly="0" labelOnly="1" fieldPosition="0">
        <references count="1">
          <reference field="0" count="1">
            <x v="9"/>
          </reference>
        </references>
      </pivotArea>
    </format>
    <format dxfId="4551">
      <pivotArea dataOnly="0" labelOnly="1" fieldPosition="0">
        <references count="1">
          <reference field="0" count="1">
            <x v="10"/>
          </reference>
        </references>
      </pivotArea>
    </format>
    <format dxfId="4550">
      <pivotArea dataOnly="0" labelOnly="1" fieldPosition="0">
        <references count="1">
          <reference field="0" count="1">
            <x v="11"/>
          </reference>
        </references>
      </pivotArea>
    </format>
    <format dxfId="4549">
      <pivotArea dataOnly="0" labelOnly="1" fieldPosition="0">
        <references count="2">
          <reference field="0" count="1" selected="0">
            <x v="7"/>
          </reference>
          <reference field="2" count="1" defaultSubtotal="1">
            <x v="17"/>
          </reference>
        </references>
      </pivotArea>
    </format>
    <format dxfId="4548">
      <pivotArea dataOnly="0" labelOnly="1" fieldPosition="0">
        <references count="2">
          <reference field="0" count="1" selected="0">
            <x v="8"/>
          </reference>
          <reference field="2" count="1" defaultSubtotal="1">
            <x v="26"/>
          </reference>
        </references>
      </pivotArea>
    </format>
    <format dxfId="4547">
      <pivotArea dataOnly="0" labelOnly="1" fieldPosition="0">
        <references count="2">
          <reference field="0" count="1" selected="0">
            <x v="9"/>
          </reference>
          <reference field="2" count="1" defaultSubtotal="1">
            <x v="13"/>
          </reference>
        </references>
      </pivotArea>
    </format>
    <format dxfId="4546">
      <pivotArea dataOnly="0" labelOnly="1" fieldPosition="0">
        <references count="2">
          <reference field="0" count="1" selected="0">
            <x v="10"/>
          </reference>
          <reference field="2" count="1" defaultSubtotal="1">
            <x v="41"/>
          </reference>
        </references>
      </pivotArea>
    </format>
    <format dxfId="4545">
      <pivotArea dataOnly="0" labelOnly="1" fieldPosition="0">
        <references count="2">
          <reference field="0" count="1" selected="0">
            <x v="11"/>
          </reference>
          <reference field="2" count="1" defaultSubtotal="1">
            <x v="54"/>
          </reference>
        </references>
      </pivotArea>
    </format>
    <format dxfId="4544">
      <pivotArea collapsedLevelsAreSubtotals="1" fieldPosition="0">
        <references count="2">
          <reference field="0" count="1" selected="0">
            <x v="7"/>
          </reference>
          <reference field="2" count="1" defaultSubtotal="1">
            <x v="17"/>
          </reference>
        </references>
      </pivotArea>
    </format>
    <format dxfId="4543">
      <pivotArea collapsedLevelsAreSubtotals="1" fieldPosition="0">
        <references count="2">
          <reference field="0" count="1" selected="0">
            <x v="8"/>
          </reference>
          <reference field="2" count="1" defaultSubtotal="1">
            <x v="26"/>
          </reference>
        </references>
      </pivotArea>
    </format>
    <format dxfId="4542">
      <pivotArea collapsedLevelsAreSubtotals="1" fieldPosition="0">
        <references count="2">
          <reference field="0" count="1" selected="0">
            <x v="9"/>
          </reference>
          <reference field="2" count="1" defaultSubtotal="1">
            <x v="13"/>
          </reference>
        </references>
      </pivotArea>
    </format>
    <format dxfId="4541">
      <pivotArea collapsedLevelsAreSubtotals="1" fieldPosition="0">
        <references count="2">
          <reference field="0" count="1" selected="0">
            <x v="10"/>
          </reference>
          <reference field="2" count="1" defaultSubtotal="1">
            <x v="41"/>
          </reference>
        </references>
      </pivotArea>
    </format>
    <format dxfId="4540">
      <pivotArea collapsedLevelsAreSubtotals="1" fieldPosition="0">
        <references count="2">
          <reference field="0" count="1" selected="0">
            <x v="11"/>
          </reference>
          <reference field="2" count="1" defaultSubtotal="1">
            <x v="54"/>
          </reference>
        </references>
      </pivotArea>
    </format>
    <format dxfId="4539">
      <pivotArea dataOnly="0" labelOnly="1" fieldPosition="0">
        <references count="2">
          <reference field="0" count="1" selected="0">
            <x v="7"/>
          </reference>
          <reference field="2" count="1">
            <x v="17"/>
          </reference>
        </references>
      </pivotArea>
    </format>
    <format dxfId="4538">
      <pivotArea dataOnly="0" labelOnly="1" fieldPosition="0">
        <references count="2">
          <reference field="0" count="1" selected="0">
            <x v="8"/>
          </reference>
          <reference field="2" count="1">
            <x v="26"/>
          </reference>
        </references>
      </pivotArea>
    </format>
    <format dxfId="4537">
      <pivotArea dataOnly="0" labelOnly="1" fieldPosition="0">
        <references count="2">
          <reference field="0" count="1" selected="0">
            <x v="9"/>
          </reference>
          <reference field="2" count="1">
            <x v="13"/>
          </reference>
        </references>
      </pivotArea>
    </format>
    <format dxfId="4536">
      <pivotArea dataOnly="0" labelOnly="1" fieldPosition="0">
        <references count="2">
          <reference field="0" count="1" selected="0">
            <x v="10"/>
          </reference>
          <reference field="2" count="1">
            <x v="41"/>
          </reference>
        </references>
      </pivotArea>
    </format>
    <format dxfId="4535">
      <pivotArea dataOnly="0" labelOnly="1" fieldPosition="0">
        <references count="2">
          <reference field="0" count="1" selected="0">
            <x v="11"/>
          </reference>
          <reference field="2" count="1">
            <x v="54"/>
          </reference>
        </references>
      </pivotArea>
    </format>
    <format dxfId="4534">
      <pivotArea dataOnly="0" labelOnly="1" fieldPosition="0">
        <references count="1">
          <reference field="0" count="1">
            <x v="12"/>
          </reference>
        </references>
      </pivotArea>
    </format>
    <format dxfId="4533">
      <pivotArea dataOnly="0" labelOnly="1" fieldPosition="0">
        <references count="1">
          <reference field="0" count="1">
            <x v="13"/>
          </reference>
        </references>
      </pivotArea>
    </format>
    <format dxfId="4532">
      <pivotArea dataOnly="0" labelOnly="1" fieldPosition="0">
        <references count="1">
          <reference field="0" count="1">
            <x v="14"/>
          </reference>
        </references>
      </pivotArea>
    </format>
    <format dxfId="4531">
      <pivotArea dataOnly="0" labelOnly="1" fieldPosition="0">
        <references count="1">
          <reference field="0" count="1">
            <x v="15"/>
          </reference>
        </references>
      </pivotArea>
    </format>
    <format dxfId="4530">
      <pivotArea dataOnly="0" labelOnly="1" fieldPosition="0">
        <references count="1">
          <reference field="0" count="1">
            <x v="16"/>
          </reference>
        </references>
      </pivotArea>
    </format>
    <format dxfId="4529">
      <pivotArea dataOnly="0" labelOnly="1" fieldPosition="0">
        <references count="2">
          <reference field="0" count="1" selected="0">
            <x v="16"/>
          </reference>
          <reference field="2" count="1" defaultSubtotal="1">
            <x v="36"/>
          </reference>
        </references>
      </pivotArea>
    </format>
    <format dxfId="4528">
      <pivotArea dataOnly="0" labelOnly="1" fieldPosition="0">
        <references count="2">
          <reference field="0" count="1" selected="0">
            <x v="15"/>
          </reference>
          <reference field="2" count="1" defaultSubtotal="1">
            <x v="42"/>
          </reference>
        </references>
      </pivotArea>
    </format>
    <format dxfId="4527">
      <pivotArea dataOnly="0" labelOnly="1" fieldPosition="0">
        <references count="2">
          <reference field="0" count="1" selected="0">
            <x v="14"/>
          </reference>
          <reference field="2" count="1" defaultSubtotal="1">
            <x v="4"/>
          </reference>
        </references>
      </pivotArea>
    </format>
    <format dxfId="4526">
      <pivotArea dataOnly="0" labelOnly="1" fieldPosition="0">
        <references count="2">
          <reference field="0" count="1" selected="0">
            <x v="13"/>
          </reference>
          <reference field="2" count="1" defaultSubtotal="1">
            <x v="16"/>
          </reference>
        </references>
      </pivotArea>
    </format>
    <format dxfId="4525">
      <pivotArea dataOnly="0" labelOnly="1" fieldPosition="0">
        <references count="2">
          <reference field="0" count="1" selected="0">
            <x v="12"/>
          </reference>
          <reference field="2" count="1" defaultSubtotal="1">
            <x v="22"/>
          </reference>
        </references>
      </pivotArea>
    </format>
    <format dxfId="4524">
      <pivotArea collapsedLevelsAreSubtotals="1" fieldPosition="0">
        <references count="2">
          <reference field="0" count="1" selected="0">
            <x v="12"/>
          </reference>
          <reference field="2" count="1" defaultSubtotal="1">
            <x v="22"/>
          </reference>
        </references>
      </pivotArea>
    </format>
    <format dxfId="4523">
      <pivotArea collapsedLevelsAreSubtotals="1" fieldPosition="0">
        <references count="2">
          <reference field="0" count="1" selected="0">
            <x v="13"/>
          </reference>
          <reference field="2" count="1" defaultSubtotal="1">
            <x v="16"/>
          </reference>
        </references>
      </pivotArea>
    </format>
    <format dxfId="4522">
      <pivotArea collapsedLevelsAreSubtotals="1" fieldPosition="0">
        <references count="2">
          <reference field="0" count="1" selected="0">
            <x v="14"/>
          </reference>
          <reference field="2" count="1" defaultSubtotal="1">
            <x v="4"/>
          </reference>
        </references>
      </pivotArea>
    </format>
    <format dxfId="4521">
      <pivotArea collapsedLevelsAreSubtotals="1" fieldPosition="0">
        <references count="2">
          <reference field="0" count="1" selected="0">
            <x v="15"/>
          </reference>
          <reference field="2" count="1" defaultSubtotal="1">
            <x v="42"/>
          </reference>
        </references>
      </pivotArea>
    </format>
    <format dxfId="4520">
      <pivotArea collapsedLevelsAreSubtotals="1" fieldPosition="0">
        <references count="2">
          <reference field="0" count="1" selected="0">
            <x v="16"/>
          </reference>
          <reference field="2" count="1" defaultSubtotal="1">
            <x v="36"/>
          </reference>
        </references>
      </pivotArea>
    </format>
    <format dxfId="4519">
      <pivotArea dataOnly="0" labelOnly="1" fieldPosition="0">
        <references count="2">
          <reference field="0" count="1" selected="0">
            <x v="12"/>
          </reference>
          <reference field="2" count="1">
            <x v="22"/>
          </reference>
        </references>
      </pivotArea>
    </format>
    <format dxfId="4518">
      <pivotArea dataOnly="0" labelOnly="1" fieldPosition="0">
        <references count="2">
          <reference field="0" count="1" selected="0">
            <x v="13"/>
          </reference>
          <reference field="2" count="1">
            <x v="16"/>
          </reference>
        </references>
      </pivotArea>
    </format>
    <format dxfId="4517">
      <pivotArea dataOnly="0" labelOnly="1" fieldPosition="0">
        <references count="2">
          <reference field="0" count="1" selected="0">
            <x v="14"/>
          </reference>
          <reference field="2" count="1">
            <x v="4"/>
          </reference>
        </references>
      </pivotArea>
    </format>
    <format dxfId="4516">
      <pivotArea dataOnly="0" labelOnly="1" fieldPosition="0">
        <references count="2">
          <reference field="0" count="1" selected="0">
            <x v="15"/>
          </reference>
          <reference field="2" count="1">
            <x v="42"/>
          </reference>
        </references>
      </pivotArea>
    </format>
    <format dxfId="4515">
      <pivotArea dataOnly="0" labelOnly="1" fieldPosition="0">
        <references count="2">
          <reference field="0" count="1" selected="0">
            <x v="16"/>
          </reference>
          <reference field="2" count="1">
            <x v="36"/>
          </reference>
        </references>
      </pivotArea>
    </format>
    <format dxfId="4514">
      <pivotArea dataOnly="0" labelOnly="1" fieldPosition="0">
        <references count="1">
          <reference field="0" count="1">
            <x v="17"/>
          </reference>
        </references>
      </pivotArea>
    </format>
    <format dxfId="4513">
      <pivotArea dataOnly="0" labelOnly="1" fieldPosition="0">
        <references count="1">
          <reference field="0" count="1">
            <x v="18"/>
          </reference>
        </references>
      </pivotArea>
    </format>
    <format dxfId="4512">
      <pivotArea dataOnly="0" labelOnly="1" fieldPosition="0">
        <references count="2">
          <reference field="0" count="1" selected="0">
            <x v="17"/>
          </reference>
          <reference field="2" count="1" defaultSubtotal="1">
            <x v="5"/>
          </reference>
        </references>
      </pivotArea>
    </format>
    <format dxfId="4511">
      <pivotArea dataOnly="0" labelOnly="1" fieldPosition="0">
        <references count="2">
          <reference field="0" count="1" selected="0">
            <x v="18"/>
          </reference>
          <reference field="2" count="1" defaultSubtotal="1">
            <x v="33"/>
          </reference>
        </references>
      </pivotArea>
    </format>
    <format dxfId="4510">
      <pivotArea collapsedLevelsAreSubtotals="1" fieldPosition="0">
        <references count="2">
          <reference field="0" count="1" selected="0">
            <x v="17"/>
          </reference>
          <reference field="2" count="1" defaultSubtotal="1">
            <x v="5"/>
          </reference>
        </references>
      </pivotArea>
    </format>
    <format dxfId="4509">
      <pivotArea collapsedLevelsAreSubtotals="1" fieldPosition="0">
        <references count="2">
          <reference field="0" count="1" selected="0">
            <x v="18"/>
          </reference>
          <reference field="2" count="1" defaultSubtotal="1">
            <x v="33"/>
          </reference>
        </references>
      </pivotArea>
    </format>
    <format dxfId="4508">
      <pivotArea dataOnly="0" labelOnly="1" fieldPosition="0">
        <references count="2">
          <reference field="0" count="1" selected="0">
            <x v="17"/>
          </reference>
          <reference field="2" count="1">
            <x v="5"/>
          </reference>
        </references>
      </pivotArea>
    </format>
    <format dxfId="4507">
      <pivotArea dataOnly="0" labelOnly="1" fieldPosition="0">
        <references count="2">
          <reference field="0" count="1" selected="0">
            <x v="18"/>
          </reference>
          <reference field="2" count="1">
            <x v="33"/>
          </reference>
        </references>
      </pivotArea>
    </format>
    <format dxfId="4506">
      <pivotArea dataOnly="0" labelOnly="1" fieldPosition="0">
        <references count="1">
          <reference field="0" count="1">
            <x v="19"/>
          </reference>
        </references>
      </pivotArea>
    </format>
    <format dxfId="4505">
      <pivotArea dataOnly="0" labelOnly="1" fieldPosition="0">
        <references count="2">
          <reference field="0" count="1" selected="0">
            <x v="19"/>
          </reference>
          <reference field="2" count="1" defaultSubtotal="1">
            <x v="0"/>
          </reference>
        </references>
      </pivotArea>
    </format>
    <format dxfId="4504">
      <pivotArea collapsedLevelsAreSubtotals="1" fieldPosition="0">
        <references count="2">
          <reference field="0" count="1" selected="0">
            <x v="19"/>
          </reference>
          <reference field="2" count="1" defaultSubtotal="1">
            <x v="0"/>
          </reference>
        </references>
      </pivotArea>
    </format>
    <format dxfId="4503">
      <pivotArea dataOnly="0" labelOnly="1" fieldPosition="0">
        <references count="2">
          <reference field="0" count="1" selected="0">
            <x v="19"/>
          </reference>
          <reference field="2" count="1">
            <x v="0"/>
          </reference>
        </references>
      </pivotArea>
    </format>
    <format dxfId="4502">
      <pivotArea dataOnly="0" labelOnly="1" fieldPosition="0">
        <references count="1">
          <reference field="0" count="1">
            <x v="20"/>
          </reference>
        </references>
      </pivotArea>
    </format>
    <format dxfId="4501">
      <pivotArea dataOnly="0" labelOnly="1" fieldPosition="0">
        <references count="1">
          <reference field="0" count="1">
            <x v="21"/>
          </reference>
        </references>
      </pivotArea>
    </format>
    <format dxfId="4500">
      <pivotArea dataOnly="0" labelOnly="1" fieldPosition="0">
        <references count="2">
          <reference field="0" count="1" selected="0">
            <x v="21"/>
          </reference>
          <reference field="2" count="1" defaultSubtotal="1">
            <x v="31"/>
          </reference>
        </references>
      </pivotArea>
    </format>
    <format dxfId="4499">
      <pivotArea dataOnly="0" labelOnly="1" fieldPosition="0">
        <references count="2">
          <reference field="0" count="1" selected="0">
            <x v="20"/>
          </reference>
          <reference field="2" count="1" defaultSubtotal="1">
            <x v="46"/>
          </reference>
        </references>
      </pivotArea>
    </format>
    <format dxfId="4498">
      <pivotArea collapsedLevelsAreSubtotals="1" fieldPosition="0">
        <references count="2">
          <reference field="0" count="1" selected="0">
            <x v="20"/>
          </reference>
          <reference field="2" count="1" defaultSubtotal="1">
            <x v="46"/>
          </reference>
        </references>
      </pivotArea>
    </format>
    <format dxfId="4497">
      <pivotArea collapsedLevelsAreSubtotals="1" fieldPosition="0">
        <references count="2">
          <reference field="0" count="1" selected="0">
            <x v="21"/>
          </reference>
          <reference field="2" count="1" defaultSubtotal="1">
            <x v="31"/>
          </reference>
        </references>
      </pivotArea>
    </format>
    <format dxfId="4496">
      <pivotArea dataOnly="0" labelOnly="1" fieldPosition="0">
        <references count="2">
          <reference field="0" count="1" selected="0">
            <x v="20"/>
          </reference>
          <reference field="2" count="1">
            <x v="46"/>
          </reference>
        </references>
      </pivotArea>
    </format>
    <format dxfId="4495">
      <pivotArea dataOnly="0" labelOnly="1" fieldPosition="0">
        <references count="2">
          <reference field="0" count="1" selected="0">
            <x v="21"/>
          </reference>
          <reference field="2" count="1">
            <x v="31"/>
          </reference>
        </references>
      </pivotArea>
    </format>
    <format dxfId="4494">
      <pivotArea dataOnly="0" labelOnly="1" fieldPosition="0">
        <references count="1">
          <reference field="0" count="1">
            <x v="22"/>
          </reference>
        </references>
      </pivotArea>
    </format>
    <format dxfId="4493">
      <pivotArea dataOnly="0" labelOnly="1" fieldPosition="0">
        <references count="2">
          <reference field="0" count="1" selected="0">
            <x v="22"/>
          </reference>
          <reference field="2" count="1" defaultSubtotal="1">
            <x v="34"/>
          </reference>
        </references>
      </pivotArea>
    </format>
    <format dxfId="4492">
      <pivotArea collapsedLevelsAreSubtotals="1" fieldPosition="0">
        <references count="2">
          <reference field="0" count="1" selected="0">
            <x v="22"/>
          </reference>
          <reference field="2" count="1" defaultSubtotal="1">
            <x v="34"/>
          </reference>
        </references>
      </pivotArea>
    </format>
    <format dxfId="4491">
      <pivotArea dataOnly="0" labelOnly="1" fieldPosition="0">
        <references count="2">
          <reference field="0" count="1" selected="0">
            <x v="22"/>
          </reference>
          <reference field="2" count="1">
            <x v="34"/>
          </reference>
        </references>
      </pivotArea>
    </format>
    <format dxfId="4490">
      <pivotArea dataOnly="0" labelOnly="1" fieldPosition="0">
        <references count="1">
          <reference field="0" count="1">
            <x v="23"/>
          </reference>
        </references>
      </pivotArea>
    </format>
    <format dxfId="4489">
      <pivotArea dataOnly="0" labelOnly="1" fieldPosition="0">
        <references count="1">
          <reference field="0" count="1">
            <x v="24"/>
          </reference>
        </references>
      </pivotArea>
    </format>
    <format dxfId="4488">
      <pivotArea dataOnly="0" labelOnly="1" fieldPosition="0">
        <references count="1">
          <reference field="0" count="1">
            <x v="25"/>
          </reference>
        </references>
      </pivotArea>
    </format>
    <format dxfId="4487">
      <pivotArea dataOnly="0" labelOnly="1" fieldPosition="0">
        <references count="1">
          <reference field="0" count="1">
            <x v="26"/>
          </reference>
        </references>
      </pivotArea>
    </format>
    <format dxfId="4486">
      <pivotArea dataOnly="0" labelOnly="1" fieldPosition="0">
        <references count="2">
          <reference field="0" count="1" selected="0">
            <x v="26"/>
          </reference>
          <reference field="2" count="1" defaultSubtotal="1">
            <x v="49"/>
          </reference>
        </references>
      </pivotArea>
    </format>
    <format dxfId="4485">
      <pivotArea dataOnly="0" labelOnly="1" fieldPosition="0">
        <references count="2">
          <reference field="0" count="1" selected="0">
            <x v="25"/>
          </reference>
          <reference field="2" count="1" defaultSubtotal="1">
            <x v="50"/>
          </reference>
        </references>
      </pivotArea>
    </format>
    <format dxfId="4484">
      <pivotArea dataOnly="0" labelOnly="1" fieldPosition="0">
        <references count="2">
          <reference field="0" count="1" selected="0">
            <x v="24"/>
          </reference>
          <reference field="2" count="1" defaultSubtotal="1">
            <x v="40"/>
          </reference>
        </references>
      </pivotArea>
    </format>
    <format dxfId="4483">
      <pivotArea dataOnly="0" labelOnly="1" fieldPosition="0">
        <references count="2">
          <reference field="0" count="1" selected="0">
            <x v="23"/>
          </reference>
          <reference field="2" count="1" defaultSubtotal="1">
            <x v="52"/>
          </reference>
        </references>
      </pivotArea>
    </format>
    <format dxfId="4482">
      <pivotArea collapsedLevelsAreSubtotals="1" fieldPosition="0">
        <references count="2">
          <reference field="0" count="1" selected="0">
            <x v="23"/>
          </reference>
          <reference field="2" count="1" defaultSubtotal="1">
            <x v="52"/>
          </reference>
        </references>
      </pivotArea>
    </format>
    <format dxfId="4481">
      <pivotArea collapsedLevelsAreSubtotals="1" fieldPosition="0">
        <references count="2">
          <reference field="0" count="1" selected="0">
            <x v="24"/>
          </reference>
          <reference field="2" count="1" defaultSubtotal="1">
            <x v="40"/>
          </reference>
        </references>
      </pivotArea>
    </format>
    <format dxfId="4480">
      <pivotArea collapsedLevelsAreSubtotals="1" fieldPosition="0">
        <references count="2">
          <reference field="0" count="1" selected="0">
            <x v="25"/>
          </reference>
          <reference field="2" count="1" defaultSubtotal="1">
            <x v="50"/>
          </reference>
        </references>
      </pivotArea>
    </format>
    <format dxfId="4479">
      <pivotArea collapsedLevelsAreSubtotals="1" fieldPosition="0">
        <references count="2">
          <reference field="0" count="1" selected="0">
            <x v="26"/>
          </reference>
          <reference field="2" count="1" defaultSubtotal="1">
            <x v="49"/>
          </reference>
        </references>
      </pivotArea>
    </format>
    <format dxfId="4478">
      <pivotArea dataOnly="0" labelOnly="1" fieldPosition="0">
        <references count="2">
          <reference field="0" count="1" selected="0">
            <x v="23"/>
          </reference>
          <reference field="2" count="1">
            <x v="52"/>
          </reference>
        </references>
      </pivotArea>
    </format>
    <format dxfId="4477">
      <pivotArea dataOnly="0" labelOnly="1" fieldPosition="0">
        <references count="2">
          <reference field="0" count="1" selected="0">
            <x v="24"/>
          </reference>
          <reference field="2" count="1">
            <x v="40"/>
          </reference>
        </references>
      </pivotArea>
    </format>
    <format dxfId="4476">
      <pivotArea dataOnly="0" labelOnly="1" fieldPosition="0">
        <references count="2">
          <reference field="0" count="1" selected="0">
            <x v="25"/>
          </reference>
          <reference field="2" count="1">
            <x v="50"/>
          </reference>
        </references>
      </pivotArea>
    </format>
    <format dxfId="4475">
      <pivotArea dataOnly="0" labelOnly="1" fieldPosition="0">
        <references count="2">
          <reference field="0" count="1" selected="0">
            <x v="26"/>
          </reference>
          <reference field="2" count="1">
            <x v="49"/>
          </reference>
        </references>
      </pivotArea>
    </format>
    <format dxfId="4474">
      <pivotArea dataOnly="0" labelOnly="1" fieldPosition="0">
        <references count="1">
          <reference field="0" count="1">
            <x v="27"/>
          </reference>
        </references>
      </pivotArea>
    </format>
    <format dxfId="4473">
      <pivotArea dataOnly="0" labelOnly="1" fieldPosition="0">
        <references count="2">
          <reference field="0" count="1" selected="0">
            <x v="27"/>
          </reference>
          <reference field="2" count="1" defaultSubtotal="1">
            <x v="39"/>
          </reference>
        </references>
      </pivotArea>
    </format>
    <format dxfId="4472">
      <pivotArea collapsedLevelsAreSubtotals="1" fieldPosition="0">
        <references count="2">
          <reference field="0" count="1" selected="0">
            <x v="27"/>
          </reference>
          <reference field="2" count="1" defaultSubtotal="1">
            <x v="39"/>
          </reference>
        </references>
      </pivotArea>
    </format>
    <format dxfId="4471">
      <pivotArea dataOnly="0" labelOnly="1" fieldPosition="0">
        <references count="2">
          <reference field="0" count="1" selected="0">
            <x v="27"/>
          </reference>
          <reference field="2" count="1">
            <x v="39"/>
          </reference>
        </references>
      </pivotArea>
    </format>
    <format dxfId="4470">
      <pivotArea dataOnly="0" labelOnly="1" fieldPosition="0">
        <references count="1">
          <reference field="0" count="1">
            <x v="28"/>
          </reference>
        </references>
      </pivotArea>
    </format>
    <format dxfId="4469">
      <pivotArea dataOnly="0" labelOnly="1" fieldPosition="0">
        <references count="1">
          <reference field="0" count="1">
            <x v="29"/>
          </reference>
        </references>
      </pivotArea>
    </format>
    <format dxfId="4468">
      <pivotArea dataOnly="0" labelOnly="1" fieldPosition="0">
        <references count="1">
          <reference field="0" count="1">
            <x v="30"/>
          </reference>
        </references>
      </pivotArea>
    </format>
    <format dxfId="4467">
      <pivotArea dataOnly="0" labelOnly="1" fieldPosition="0">
        <references count="2">
          <reference field="0" count="1" selected="0">
            <x v="30"/>
          </reference>
          <reference field="2" count="1" defaultSubtotal="1">
            <x v="65"/>
          </reference>
        </references>
      </pivotArea>
    </format>
    <format dxfId="4466">
      <pivotArea dataOnly="0" labelOnly="1" fieldPosition="0">
        <references count="2">
          <reference field="0" count="1" selected="0">
            <x v="29"/>
          </reference>
          <reference field="2" count="1" defaultSubtotal="1">
            <x v="66"/>
          </reference>
        </references>
      </pivotArea>
    </format>
    <format dxfId="4465">
      <pivotArea dataOnly="0" labelOnly="1" fieldPosition="0">
        <references count="2">
          <reference field="0" count="1" selected="0">
            <x v="28"/>
          </reference>
          <reference field="2" count="1" defaultSubtotal="1">
            <x v="58"/>
          </reference>
        </references>
      </pivotArea>
    </format>
    <format dxfId="4464">
      <pivotArea collapsedLevelsAreSubtotals="1" fieldPosition="0">
        <references count="2">
          <reference field="0" count="1" selected="0">
            <x v="28"/>
          </reference>
          <reference field="2" count="1" defaultSubtotal="1">
            <x v="58"/>
          </reference>
        </references>
      </pivotArea>
    </format>
    <format dxfId="4463">
      <pivotArea collapsedLevelsAreSubtotals="1" fieldPosition="0">
        <references count="3">
          <reference field="4294967294" count="1" selected="0">
            <x v="1"/>
          </reference>
          <reference field="0" count="1" selected="0">
            <x v="29"/>
          </reference>
          <reference field="2" count="1" defaultSubtotal="1">
            <x v="66"/>
          </reference>
        </references>
      </pivotArea>
    </format>
    <format dxfId="4462">
      <pivotArea collapsedLevelsAreSubtotals="1" fieldPosition="0">
        <references count="3">
          <reference field="4294967294" count="1" selected="0">
            <x v="1"/>
          </reference>
          <reference field="0" count="1" selected="0">
            <x v="29"/>
          </reference>
          <reference field="2" count="1" defaultSubtotal="1">
            <x v="66"/>
          </reference>
        </references>
      </pivotArea>
    </format>
    <format dxfId="4461">
      <pivotArea dataOnly="0" labelOnly="1" fieldPosition="0">
        <references count="2">
          <reference field="0" count="1" selected="0">
            <x v="28"/>
          </reference>
          <reference field="2" count="1">
            <x v="58"/>
          </reference>
        </references>
      </pivotArea>
    </format>
    <format dxfId="4460">
      <pivotArea dataOnly="0" labelOnly="1" fieldPosition="0">
        <references count="2">
          <reference field="0" count="1" selected="0">
            <x v="29"/>
          </reference>
          <reference field="2" count="1">
            <x v="66"/>
          </reference>
        </references>
      </pivotArea>
    </format>
    <format dxfId="4459">
      <pivotArea dataOnly="0" labelOnly="1" fieldPosition="0">
        <references count="2">
          <reference field="0" count="1" selected="0">
            <x v="30"/>
          </reference>
          <reference field="2" count="1">
            <x v="65"/>
          </reference>
        </references>
      </pivotArea>
    </format>
    <format dxfId="4458">
      <pivotArea collapsedLevelsAreSubtotals="1" fieldPosition="0">
        <references count="2">
          <reference field="0" count="1" selected="0">
            <x v="29"/>
          </reference>
          <reference field="2" count="1" defaultSubtotal="1">
            <x v="66"/>
          </reference>
        </references>
      </pivotArea>
    </format>
    <format dxfId="4457">
      <pivotArea collapsedLevelsAreSubtotals="1" fieldPosition="0">
        <references count="2">
          <reference field="0" count="1" selected="0">
            <x v="30"/>
          </reference>
          <reference field="2" count="1" defaultSubtotal="1">
            <x v="65"/>
          </reference>
        </references>
      </pivotArea>
    </format>
    <format dxfId="4456">
      <pivotArea dataOnly="0" labelOnly="1" fieldPosition="0">
        <references count="1">
          <reference field="0" count="1">
            <x v="31"/>
          </reference>
        </references>
      </pivotArea>
    </format>
    <format dxfId="4455">
      <pivotArea dataOnly="0" labelOnly="1" fieldPosition="0">
        <references count="1">
          <reference field="0" count="1">
            <x v="32"/>
          </reference>
        </references>
      </pivotArea>
    </format>
    <format dxfId="4454">
      <pivotArea dataOnly="0" labelOnly="1" fieldPosition="0">
        <references count="1">
          <reference field="0" count="1">
            <x v="33"/>
          </reference>
        </references>
      </pivotArea>
    </format>
    <format dxfId="4453">
      <pivotArea dataOnly="0" labelOnly="1" fieldPosition="0">
        <references count="1">
          <reference field="0" count="1">
            <x v="34"/>
          </reference>
        </references>
      </pivotArea>
    </format>
    <format dxfId="4452">
      <pivotArea dataOnly="0" labelOnly="1" fieldPosition="0">
        <references count="1">
          <reference field="0" count="1">
            <x v="35"/>
          </reference>
        </references>
      </pivotArea>
    </format>
    <format dxfId="4451">
      <pivotArea dataOnly="0" labelOnly="1" fieldPosition="0">
        <references count="1">
          <reference field="0" count="1">
            <x v="36"/>
          </reference>
        </references>
      </pivotArea>
    </format>
    <format dxfId="4450">
      <pivotArea dataOnly="0" labelOnly="1" fieldPosition="0">
        <references count="2">
          <reference field="0" count="1" selected="0">
            <x v="31"/>
          </reference>
          <reference field="2" count="1" defaultSubtotal="1">
            <x v="35"/>
          </reference>
        </references>
      </pivotArea>
    </format>
    <format dxfId="4449">
      <pivotArea dataOnly="0" labelOnly="1" fieldPosition="0">
        <references count="2">
          <reference field="0" count="1" selected="0">
            <x v="32"/>
          </reference>
          <reference field="2" count="1" defaultSubtotal="1">
            <x v="10"/>
          </reference>
        </references>
      </pivotArea>
    </format>
    <format dxfId="4448">
      <pivotArea dataOnly="0" labelOnly="1" fieldPosition="0">
        <references count="2">
          <reference field="0" count="1" selected="0">
            <x v="33"/>
          </reference>
          <reference field="2" count="1" defaultSubtotal="1">
            <x v="38"/>
          </reference>
        </references>
      </pivotArea>
    </format>
    <format dxfId="4447">
      <pivotArea dataOnly="0" labelOnly="1" fieldPosition="0">
        <references count="2">
          <reference field="0" count="1" selected="0">
            <x v="34"/>
          </reference>
          <reference field="2" count="1" defaultSubtotal="1">
            <x v="18"/>
          </reference>
        </references>
      </pivotArea>
    </format>
    <format dxfId="4446">
      <pivotArea dataOnly="0" labelOnly="1" fieldPosition="0">
        <references count="2">
          <reference field="0" count="1" selected="0">
            <x v="35"/>
          </reference>
          <reference field="2" count="1" defaultSubtotal="1">
            <x v="57"/>
          </reference>
        </references>
      </pivotArea>
    </format>
    <format dxfId="4445">
      <pivotArea dataOnly="0" labelOnly="1" fieldPosition="0">
        <references count="2">
          <reference field="0" count="1" selected="0">
            <x v="36"/>
          </reference>
          <reference field="2" count="1" defaultSubtotal="1">
            <x v="55"/>
          </reference>
        </references>
      </pivotArea>
    </format>
    <format dxfId="4444">
      <pivotArea collapsedLevelsAreSubtotals="1" fieldPosition="0">
        <references count="2">
          <reference field="0" count="1" selected="0">
            <x v="31"/>
          </reference>
          <reference field="2" count="1" defaultSubtotal="1">
            <x v="35"/>
          </reference>
        </references>
      </pivotArea>
    </format>
    <format dxfId="4443">
      <pivotArea collapsedLevelsAreSubtotals="1" fieldPosition="0">
        <references count="2">
          <reference field="0" count="1" selected="0">
            <x v="32"/>
          </reference>
          <reference field="2" count="1" defaultSubtotal="1">
            <x v="10"/>
          </reference>
        </references>
      </pivotArea>
    </format>
    <format dxfId="4442">
      <pivotArea collapsedLevelsAreSubtotals="1" fieldPosition="0">
        <references count="2">
          <reference field="0" count="1" selected="0">
            <x v="33"/>
          </reference>
          <reference field="2" count="1" defaultSubtotal="1">
            <x v="38"/>
          </reference>
        </references>
      </pivotArea>
    </format>
    <format dxfId="4441">
      <pivotArea collapsedLevelsAreSubtotals="1" fieldPosition="0">
        <references count="2">
          <reference field="0" count="1" selected="0">
            <x v="34"/>
          </reference>
          <reference field="2" count="1" defaultSubtotal="1">
            <x v="18"/>
          </reference>
        </references>
      </pivotArea>
    </format>
    <format dxfId="4440">
      <pivotArea collapsedLevelsAreSubtotals="1" fieldPosition="0">
        <references count="2">
          <reference field="0" count="1" selected="0">
            <x v="35"/>
          </reference>
          <reference field="2" count="1" defaultSubtotal="1">
            <x v="57"/>
          </reference>
        </references>
      </pivotArea>
    </format>
    <format dxfId="4439">
      <pivotArea collapsedLevelsAreSubtotals="1" fieldPosition="0">
        <references count="2">
          <reference field="0" count="1" selected="0">
            <x v="36"/>
          </reference>
          <reference field="2" count="1" defaultSubtotal="1">
            <x v="55"/>
          </reference>
        </references>
      </pivotArea>
    </format>
    <format dxfId="4438">
      <pivotArea dataOnly="0" labelOnly="1" fieldPosition="0">
        <references count="2">
          <reference field="0" count="1" selected="0">
            <x v="31"/>
          </reference>
          <reference field="2" count="1">
            <x v="35"/>
          </reference>
        </references>
      </pivotArea>
    </format>
    <format dxfId="4437">
      <pivotArea dataOnly="0" labelOnly="1" fieldPosition="0">
        <references count="2">
          <reference field="0" count="1" selected="0">
            <x v="32"/>
          </reference>
          <reference field="2" count="1">
            <x v="10"/>
          </reference>
        </references>
      </pivotArea>
    </format>
    <format dxfId="4436">
      <pivotArea dataOnly="0" labelOnly="1" fieldPosition="0">
        <references count="2">
          <reference field="0" count="1" selected="0">
            <x v="33"/>
          </reference>
          <reference field="2" count="1">
            <x v="38"/>
          </reference>
        </references>
      </pivotArea>
    </format>
    <format dxfId="4435">
      <pivotArea dataOnly="0" labelOnly="1" fieldPosition="0">
        <references count="2">
          <reference field="0" count="1" selected="0">
            <x v="34"/>
          </reference>
          <reference field="2" count="1">
            <x v="18"/>
          </reference>
        </references>
      </pivotArea>
    </format>
    <format dxfId="4434">
      <pivotArea dataOnly="0" labelOnly="1" fieldPosition="0">
        <references count="2">
          <reference field="0" count="1" selected="0">
            <x v="35"/>
          </reference>
          <reference field="2" count="1">
            <x v="57"/>
          </reference>
        </references>
      </pivotArea>
    </format>
    <format dxfId="4433">
      <pivotArea dataOnly="0" labelOnly="1" fieldPosition="0">
        <references count="2">
          <reference field="0" count="1" selected="0">
            <x v="36"/>
          </reference>
          <reference field="2" count="1">
            <x v="55"/>
          </reference>
        </references>
      </pivotArea>
    </format>
    <format dxfId="4432">
      <pivotArea dataOnly="0" labelOnly="1" fieldPosition="0">
        <references count="1">
          <reference field="0" count="1">
            <x v="37"/>
          </reference>
        </references>
      </pivotArea>
    </format>
    <format dxfId="4431">
      <pivotArea dataOnly="0" labelOnly="1" fieldPosition="0">
        <references count="1">
          <reference field="0" count="1">
            <x v="38"/>
          </reference>
        </references>
      </pivotArea>
    </format>
    <format dxfId="4430">
      <pivotArea dataOnly="0" labelOnly="1" fieldPosition="0">
        <references count="1">
          <reference field="0" count="1">
            <x v="39"/>
          </reference>
        </references>
      </pivotArea>
    </format>
    <format dxfId="4429">
      <pivotArea dataOnly="0" labelOnly="1" fieldPosition="0">
        <references count="2">
          <reference field="0" count="1" selected="0">
            <x v="37"/>
          </reference>
          <reference field="2" count="1" defaultSubtotal="1">
            <x v="61"/>
          </reference>
        </references>
      </pivotArea>
    </format>
    <format dxfId="4428">
      <pivotArea dataOnly="0" labelOnly="1" fieldPosition="0">
        <references count="2">
          <reference field="0" count="1" selected="0">
            <x v="38"/>
          </reference>
          <reference field="2" count="1" defaultSubtotal="1">
            <x v="19"/>
          </reference>
        </references>
      </pivotArea>
    </format>
    <format dxfId="4427">
      <pivotArea dataOnly="0" labelOnly="1" fieldPosition="0">
        <references count="2">
          <reference field="0" count="1" selected="0">
            <x v="39"/>
          </reference>
          <reference field="2" count="1" defaultSubtotal="1">
            <x v="3"/>
          </reference>
        </references>
      </pivotArea>
    </format>
    <format dxfId="4426">
      <pivotArea collapsedLevelsAreSubtotals="1" fieldPosition="0">
        <references count="2">
          <reference field="0" count="1" selected="0">
            <x v="39"/>
          </reference>
          <reference field="2" count="1" defaultSubtotal="1">
            <x v="3"/>
          </reference>
        </references>
      </pivotArea>
    </format>
    <format dxfId="4425">
      <pivotArea collapsedLevelsAreSubtotals="1" fieldPosition="0">
        <references count="2">
          <reference field="0" count="1" selected="0">
            <x v="38"/>
          </reference>
          <reference field="2" count="1" defaultSubtotal="1">
            <x v="19"/>
          </reference>
        </references>
      </pivotArea>
    </format>
    <format dxfId="4424">
      <pivotArea collapsedLevelsAreSubtotals="1" fieldPosition="0">
        <references count="2">
          <reference field="0" count="1" selected="0">
            <x v="37"/>
          </reference>
          <reference field="2" count="1" defaultSubtotal="1">
            <x v="61"/>
          </reference>
        </references>
      </pivotArea>
    </format>
    <format dxfId="4423">
      <pivotArea dataOnly="0" labelOnly="1" fieldPosition="0">
        <references count="2">
          <reference field="0" count="1" selected="0">
            <x v="37"/>
          </reference>
          <reference field="2" count="1">
            <x v="61"/>
          </reference>
        </references>
      </pivotArea>
    </format>
    <format dxfId="4422">
      <pivotArea dataOnly="0" labelOnly="1" fieldPosition="0">
        <references count="2">
          <reference field="0" count="1" selected="0">
            <x v="38"/>
          </reference>
          <reference field="2" count="1">
            <x v="19"/>
          </reference>
        </references>
      </pivotArea>
    </format>
    <format dxfId="4421">
      <pivotArea dataOnly="0" labelOnly="1" offset="IV1:IV11" fieldPosition="0">
        <references count="2">
          <reference field="0" count="1" selected="0">
            <x v="39"/>
          </reference>
          <reference field="2" count="1">
            <x v="3"/>
          </reference>
        </references>
      </pivotArea>
    </format>
    <format dxfId="4420">
      <pivotArea dataOnly="0" labelOnly="1" fieldPosition="0">
        <references count="1">
          <reference field="0" count="1">
            <x v="40"/>
          </reference>
        </references>
      </pivotArea>
    </format>
    <format dxfId="4419">
      <pivotArea dataOnly="0" labelOnly="1" fieldPosition="0">
        <references count="2">
          <reference field="0" count="1" selected="0">
            <x v="40"/>
          </reference>
          <reference field="2" count="1" defaultSubtotal="1">
            <x v="62"/>
          </reference>
        </references>
      </pivotArea>
    </format>
    <format dxfId="4418">
      <pivotArea collapsedLevelsAreSubtotals="1" fieldPosition="0">
        <references count="2">
          <reference field="0" count="1" selected="0">
            <x v="40"/>
          </reference>
          <reference field="2" count="1" defaultSubtotal="1">
            <x v="62"/>
          </reference>
        </references>
      </pivotArea>
    </format>
    <format dxfId="4417">
      <pivotArea dataOnly="0" labelOnly="1" fieldPosition="0">
        <references count="2">
          <reference field="0" count="1" selected="0">
            <x v="40"/>
          </reference>
          <reference field="2" count="1">
            <x v="62"/>
          </reference>
        </references>
      </pivotArea>
    </format>
    <format dxfId="4416">
      <pivotArea dataOnly="0" labelOnly="1" fieldPosition="0">
        <references count="1">
          <reference field="0" count="1">
            <x v="41"/>
          </reference>
        </references>
      </pivotArea>
    </format>
    <format dxfId="4415">
      <pivotArea dataOnly="0" labelOnly="1" fieldPosition="0">
        <references count="2">
          <reference field="0" count="1" selected="0">
            <x v="41"/>
          </reference>
          <reference field="2" count="1" defaultSubtotal="1">
            <x v="51"/>
          </reference>
        </references>
      </pivotArea>
    </format>
    <format dxfId="4414">
      <pivotArea collapsedLevelsAreSubtotals="1" fieldPosition="0">
        <references count="2">
          <reference field="0" count="1" selected="0">
            <x v="41"/>
          </reference>
          <reference field="2" count="1" defaultSubtotal="1">
            <x v="51"/>
          </reference>
        </references>
      </pivotArea>
    </format>
    <format dxfId="4413">
      <pivotArea dataOnly="0" labelOnly="1" fieldPosition="0">
        <references count="2">
          <reference field="0" count="1" selected="0">
            <x v="41"/>
          </reference>
          <reference field="2" count="1">
            <x v="51"/>
          </reference>
        </references>
      </pivotArea>
    </format>
    <format dxfId="4412">
      <pivotArea dataOnly="0" labelOnly="1" fieldPosition="0">
        <references count="1">
          <reference field="0" count="1">
            <x v="42"/>
          </reference>
        </references>
      </pivotArea>
    </format>
    <format dxfId="4411">
      <pivotArea dataOnly="0" labelOnly="1" fieldPosition="0">
        <references count="2">
          <reference field="0" count="1" selected="0">
            <x v="42"/>
          </reference>
          <reference field="2" count="1" defaultSubtotal="1">
            <x v="28"/>
          </reference>
        </references>
      </pivotArea>
    </format>
    <format dxfId="4410">
      <pivotArea collapsedLevelsAreSubtotals="1" fieldPosition="0">
        <references count="2">
          <reference field="0" count="1" selected="0">
            <x v="42"/>
          </reference>
          <reference field="2" count="1" defaultSubtotal="1">
            <x v="28"/>
          </reference>
        </references>
      </pivotArea>
    </format>
    <format dxfId="4409">
      <pivotArea dataOnly="0" labelOnly="1" fieldPosition="0">
        <references count="2">
          <reference field="0" count="1" selected="0">
            <x v="42"/>
          </reference>
          <reference field="2" count="1">
            <x v="28"/>
          </reference>
        </references>
      </pivotArea>
    </format>
    <format dxfId="4408">
      <pivotArea dataOnly="0" labelOnly="1" fieldPosition="0">
        <references count="1">
          <reference field="0" count="1">
            <x v="43"/>
          </reference>
        </references>
      </pivotArea>
    </format>
    <format dxfId="4407">
      <pivotArea dataOnly="0" labelOnly="1" fieldPosition="0">
        <references count="2">
          <reference field="0" count="1" selected="0">
            <x v="43"/>
          </reference>
          <reference field="2" count="1" defaultSubtotal="1">
            <x v="53"/>
          </reference>
        </references>
      </pivotArea>
    </format>
    <format dxfId="4406">
      <pivotArea collapsedLevelsAreSubtotals="1" fieldPosition="0">
        <references count="2">
          <reference field="0" count="1" selected="0">
            <x v="43"/>
          </reference>
          <reference field="2" count="1" defaultSubtotal="1">
            <x v="53"/>
          </reference>
        </references>
      </pivotArea>
    </format>
    <format dxfId="4405">
      <pivotArea dataOnly="0" labelOnly="1" fieldPosition="0">
        <references count="2">
          <reference field="0" count="1" selected="0">
            <x v="43"/>
          </reference>
          <reference field="2" count="1">
            <x v="53"/>
          </reference>
        </references>
      </pivotArea>
    </format>
    <format dxfId="4404">
      <pivotArea dataOnly="0" labelOnly="1" fieldPosition="0">
        <references count="1">
          <reference field="0" count="1">
            <x v="44"/>
          </reference>
        </references>
      </pivotArea>
    </format>
    <format dxfId="4403">
      <pivotArea dataOnly="0" labelOnly="1" fieldPosition="0">
        <references count="1">
          <reference field="0" count="1">
            <x v="45"/>
          </reference>
        </references>
      </pivotArea>
    </format>
    <format dxfId="4402">
      <pivotArea dataOnly="0" labelOnly="1" fieldPosition="0">
        <references count="2">
          <reference field="0" count="1" selected="0">
            <x v="44"/>
          </reference>
          <reference field="2" count="1" defaultSubtotal="1">
            <x v="7"/>
          </reference>
        </references>
      </pivotArea>
    </format>
    <format dxfId="4401">
      <pivotArea dataOnly="0" labelOnly="1" fieldPosition="0">
        <references count="2">
          <reference field="0" count="1" selected="0">
            <x v="45"/>
          </reference>
          <reference field="2" count="1" defaultSubtotal="1">
            <x v="29"/>
          </reference>
        </references>
      </pivotArea>
    </format>
    <format dxfId="4400">
      <pivotArea collapsedLevelsAreSubtotals="1" fieldPosition="0">
        <references count="2">
          <reference field="0" count="1" selected="0">
            <x v="44"/>
          </reference>
          <reference field="2" count="1" defaultSubtotal="1">
            <x v="7"/>
          </reference>
        </references>
      </pivotArea>
    </format>
    <format dxfId="4399">
      <pivotArea collapsedLevelsAreSubtotals="1" fieldPosition="0">
        <references count="2">
          <reference field="0" count="1" selected="0">
            <x v="45"/>
          </reference>
          <reference field="2" count="1" defaultSubtotal="1">
            <x v="29"/>
          </reference>
        </references>
      </pivotArea>
    </format>
    <format dxfId="4398">
      <pivotArea dataOnly="0" labelOnly="1" fieldPosition="0">
        <references count="2">
          <reference field="0" count="1" selected="0">
            <x v="44"/>
          </reference>
          <reference field="2" count="1">
            <x v="7"/>
          </reference>
        </references>
      </pivotArea>
    </format>
    <format dxfId="4397">
      <pivotArea dataOnly="0" labelOnly="1" fieldPosition="0">
        <references count="2">
          <reference field="0" count="1" selected="0">
            <x v="45"/>
          </reference>
          <reference field="2" count="1">
            <x v="29"/>
          </reference>
        </references>
      </pivotArea>
    </format>
    <format dxfId="4396">
      <pivotArea dataOnly="0" labelOnly="1" fieldPosition="0">
        <references count="1">
          <reference field="0" count="1">
            <x v="46"/>
          </reference>
        </references>
      </pivotArea>
    </format>
    <format dxfId="4395">
      <pivotArea dataOnly="0" labelOnly="1" fieldPosition="0">
        <references count="2">
          <reference field="0" count="1" selected="0">
            <x v="46"/>
          </reference>
          <reference field="2" count="1" defaultSubtotal="1">
            <x v="25"/>
          </reference>
        </references>
      </pivotArea>
    </format>
    <format dxfId="4394">
      <pivotArea collapsedLevelsAreSubtotals="1" fieldPosition="0">
        <references count="2">
          <reference field="0" count="1" selected="0">
            <x v="46"/>
          </reference>
          <reference field="2" count="1" defaultSubtotal="1">
            <x v="25"/>
          </reference>
        </references>
      </pivotArea>
    </format>
    <format dxfId="4393">
      <pivotArea dataOnly="0" labelOnly="1" fieldPosition="0">
        <references count="2">
          <reference field="0" count="1" selected="0">
            <x v="46"/>
          </reference>
          <reference field="2" count="1">
            <x v="25"/>
          </reference>
        </references>
      </pivotArea>
    </format>
    <format dxfId="4392">
      <pivotArea dataOnly="0" labelOnly="1" fieldPosition="0">
        <references count="1">
          <reference field="0" count="1">
            <x v="47"/>
          </reference>
        </references>
      </pivotArea>
    </format>
    <format dxfId="4391">
      <pivotArea dataOnly="0" labelOnly="1" fieldPosition="0">
        <references count="1">
          <reference field="0" count="1">
            <x v="48"/>
          </reference>
        </references>
      </pivotArea>
    </format>
    <format dxfId="4390">
      <pivotArea dataOnly="0" labelOnly="1" fieldPosition="0">
        <references count="1">
          <reference field="0" count="1">
            <x v="49"/>
          </reference>
        </references>
      </pivotArea>
    </format>
    <format dxfId="4389">
      <pivotArea dataOnly="0" labelOnly="1" fieldPosition="0">
        <references count="1">
          <reference field="0" count="1">
            <x v="50"/>
          </reference>
        </references>
      </pivotArea>
    </format>
    <format dxfId="4388">
      <pivotArea dataOnly="0" labelOnly="1" fieldPosition="0">
        <references count="1">
          <reference field="0" count="1">
            <x v="51"/>
          </reference>
        </references>
      </pivotArea>
    </format>
    <format dxfId="4387">
      <pivotArea dataOnly="0" labelOnly="1" fieldPosition="0">
        <references count="2">
          <reference field="0" count="1" selected="0">
            <x v="51"/>
          </reference>
          <reference field="2" count="1" defaultSubtotal="1">
            <x v="6"/>
          </reference>
        </references>
      </pivotArea>
    </format>
    <format dxfId="4386">
      <pivotArea dataOnly="0" labelOnly="1" fieldPosition="0">
        <references count="2">
          <reference field="0" count="1" selected="0">
            <x v="50"/>
          </reference>
          <reference field="2" count="1" defaultSubtotal="1">
            <x v="32"/>
          </reference>
        </references>
      </pivotArea>
    </format>
    <format dxfId="4385">
      <pivotArea dataOnly="0" labelOnly="1" fieldPosition="0">
        <references count="2">
          <reference field="0" count="1" selected="0">
            <x v="49"/>
          </reference>
          <reference field="2" count="1" defaultSubtotal="1">
            <x v="37"/>
          </reference>
        </references>
      </pivotArea>
    </format>
    <format dxfId="4384">
      <pivotArea dataOnly="0" labelOnly="1" fieldPosition="0">
        <references count="2">
          <reference field="0" count="1" selected="0">
            <x v="48"/>
          </reference>
          <reference field="2" count="1" defaultSubtotal="1">
            <x v="12"/>
          </reference>
        </references>
      </pivotArea>
    </format>
    <format dxfId="4383">
      <pivotArea dataOnly="0" labelOnly="1" fieldPosition="0">
        <references count="2">
          <reference field="0" count="1" selected="0">
            <x v="47"/>
          </reference>
          <reference field="2" count="1" defaultSubtotal="1">
            <x v="24"/>
          </reference>
        </references>
      </pivotArea>
    </format>
    <format dxfId="4382">
      <pivotArea dataOnly="0" labelOnly="1" fieldPosition="0">
        <references count="2">
          <reference field="0" count="1" selected="0">
            <x v="47"/>
          </reference>
          <reference field="2" count="1">
            <x v="24"/>
          </reference>
        </references>
      </pivotArea>
    </format>
    <format dxfId="4381">
      <pivotArea dataOnly="0" labelOnly="1" fieldPosition="0">
        <references count="2">
          <reference field="0" count="1" selected="0">
            <x v="48"/>
          </reference>
          <reference field="2" count="1">
            <x v="12"/>
          </reference>
        </references>
      </pivotArea>
    </format>
    <format dxfId="4380">
      <pivotArea dataOnly="0" labelOnly="1" fieldPosition="0">
        <references count="2">
          <reference field="0" count="1" selected="0">
            <x v="49"/>
          </reference>
          <reference field="2" count="1">
            <x v="37"/>
          </reference>
        </references>
      </pivotArea>
    </format>
    <format dxfId="4379">
      <pivotArea dataOnly="0" labelOnly="1" fieldPosition="0">
        <references count="2">
          <reference field="0" count="1" selected="0">
            <x v="50"/>
          </reference>
          <reference field="2" count="1">
            <x v="32"/>
          </reference>
        </references>
      </pivotArea>
    </format>
    <format dxfId="4378">
      <pivotArea dataOnly="0" labelOnly="1" fieldPosition="0">
        <references count="2">
          <reference field="0" count="1" selected="0">
            <x v="51"/>
          </reference>
          <reference field="2" count="1">
            <x v="6"/>
          </reference>
        </references>
      </pivotArea>
    </format>
    <format dxfId="4377">
      <pivotArea collapsedLevelsAreSubtotals="1" fieldPosition="0">
        <references count="2">
          <reference field="0" count="1" selected="0">
            <x v="47"/>
          </reference>
          <reference field="2" count="1" defaultSubtotal="1">
            <x v="24"/>
          </reference>
        </references>
      </pivotArea>
    </format>
    <format dxfId="4376">
      <pivotArea collapsedLevelsAreSubtotals="1" fieldPosition="0">
        <references count="2">
          <reference field="0" count="1" selected="0">
            <x v="48"/>
          </reference>
          <reference field="2" count="1" defaultSubtotal="1">
            <x v="12"/>
          </reference>
        </references>
      </pivotArea>
    </format>
    <format dxfId="4375">
      <pivotArea collapsedLevelsAreSubtotals="1" fieldPosition="0">
        <references count="2">
          <reference field="0" count="1" selected="0">
            <x v="49"/>
          </reference>
          <reference field="2" count="1" defaultSubtotal="1">
            <x v="37"/>
          </reference>
        </references>
      </pivotArea>
    </format>
    <format dxfId="4374">
      <pivotArea collapsedLevelsAreSubtotals="1" fieldPosition="0">
        <references count="2">
          <reference field="0" count="1" selected="0">
            <x v="50"/>
          </reference>
          <reference field="2" count="1" defaultSubtotal="1">
            <x v="32"/>
          </reference>
        </references>
      </pivotArea>
    </format>
    <format dxfId="4373">
      <pivotArea collapsedLevelsAreSubtotals="1" fieldPosition="0">
        <references count="2">
          <reference field="0" count="1" selected="0">
            <x v="51"/>
          </reference>
          <reference field="2" count="1" defaultSubtotal="1">
            <x v="6"/>
          </reference>
        </references>
      </pivotArea>
    </format>
    <format dxfId="4372">
      <pivotArea dataOnly="0" labelOnly="1" fieldPosition="0">
        <references count="1">
          <reference field="0" count="1">
            <x v="52"/>
          </reference>
        </references>
      </pivotArea>
    </format>
    <format dxfId="4371">
      <pivotArea dataOnly="0" labelOnly="1" fieldPosition="0">
        <references count="1">
          <reference field="0" count="1">
            <x v="53"/>
          </reference>
        </references>
      </pivotArea>
    </format>
    <format dxfId="4370">
      <pivotArea dataOnly="0" labelOnly="1" fieldPosition="0">
        <references count="1">
          <reference field="0" count="1">
            <x v="54"/>
          </reference>
        </references>
      </pivotArea>
    </format>
    <format dxfId="4369">
      <pivotArea dataOnly="0" labelOnly="1" fieldPosition="0">
        <references count="1">
          <reference field="0" count="1">
            <x v="55"/>
          </reference>
        </references>
      </pivotArea>
    </format>
    <format dxfId="4368">
      <pivotArea dataOnly="0" labelOnly="1" fieldPosition="0">
        <references count="1">
          <reference field="0" count="1">
            <x v="56"/>
          </reference>
        </references>
      </pivotArea>
    </format>
    <format dxfId="4367">
      <pivotArea dataOnly="0" labelOnly="1" fieldPosition="0">
        <references count="2">
          <reference field="0" count="1" selected="0">
            <x v="52"/>
          </reference>
          <reference field="2" count="1">
            <x v="44"/>
          </reference>
        </references>
      </pivotArea>
    </format>
    <format dxfId="4366">
      <pivotArea dataOnly="0" labelOnly="1" fieldPosition="0">
        <references count="2">
          <reference field="0" count="1" selected="0">
            <x v="53"/>
          </reference>
          <reference field="2" count="1">
            <x v="23"/>
          </reference>
        </references>
      </pivotArea>
    </format>
    <format dxfId="4365">
      <pivotArea dataOnly="0" labelOnly="1" fieldPosition="0">
        <references count="2">
          <reference field="0" count="1" selected="0">
            <x v="54"/>
          </reference>
          <reference field="2" count="1">
            <x v="14"/>
          </reference>
        </references>
      </pivotArea>
    </format>
    <format dxfId="4364">
      <pivotArea dataOnly="0" labelOnly="1" fieldPosition="0">
        <references count="2">
          <reference field="0" count="1" selected="0">
            <x v="55"/>
          </reference>
          <reference field="2" count="1">
            <x v="63"/>
          </reference>
        </references>
      </pivotArea>
    </format>
    <format dxfId="4363">
      <pivotArea dataOnly="0" labelOnly="1" fieldPosition="0">
        <references count="2">
          <reference field="0" count="1" selected="0">
            <x v="56"/>
          </reference>
          <reference field="2" count="1">
            <x v="64"/>
          </reference>
        </references>
      </pivotArea>
    </format>
    <format dxfId="4362">
      <pivotArea dataOnly="0" labelOnly="1" fieldPosition="0">
        <references count="2">
          <reference field="0" count="1" selected="0">
            <x v="56"/>
          </reference>
          <reference field="2" count="1" defaultSubtotal="1">
            <x v="64"/>
          </reference>
        </references>
      </pivotArea>
    </format>
    <format dxfId="4361">
      <pivotArea dataOnly="0" labelOnly="1" fieldPosition="0">
        <references count="2">
          <reference field="0" count="1" selected="0">
            <x v="55"/>
          </reference>
          <reference field="2" count="1" defaultSubtotal="1">
            <x v="63"/>
          </reference>
        </references>
      </pivotArea>
    </format>
    <format dxfId="4360">
      <pivotArea dataOnly="0" labelOnly="1" fieldPosition="0">
        <references count="2">
          <reference field="0" count="1" selected="0">
            <x v="54"/>
          </reference>
          <reference field="2" count="1" defaultSubtotal="1">
            <x v="14"/>
          </reference>
        </references>
      </pivotArea>
    </format>
    <format dxfId="4359">
      <pivotArea dataOnly="0" labelOnly="1" fieldPosition="0">
        <references count="2">
          <reference field="0" count="1" selected="0">
            <x v="53"/>
          </reference>
          <reference field="2" count="1" defaultSubtotal="1">
            <x v="23"/>
          </reference>
        </references>
      </pivotArea>
    </format>
    <format dxfId="4358">
      <pivotArea dataOnly="0" labelOnly="1" fieldPosition="0">
        <references count="2">
          <reference field="0" count="1" selected="0">
            <x v="52"/>
          </reference>
          <reference field="2" count="1" defaultSubtotal="1">
            <x v="44"/>
          </reference>
        </references>
      </pivotArea>
    </format>
    <format dxfId="4357">
      <pivotArea collapsedLevelsAreSubtotals="1" fieldPosition="0">
        <references count="2">
          <reference field="0" count="1" selected="0">
            <x v="52"/>
          </reference>
          <reference field="2" count="1" defaultSubtotal="1">
            <x v="44"/>
          </reference>
        </references>
      </pivotArea>
    </format>
    <format dxfId="4356">
      <pivotArea collapsedLevelsAreSubtotals="1" fieldPosition="0">
        <references count="2">
          <reference field="0" count="1" selected="0">
            <x v="53"/>
          </reference>
          <reference field="2" count="1" defaultSubtotal="1">
            <x v="23"/>
          </reference>
        </references>
      </pivotArea>
    </format>
    <format dxfId="4355">
      <pivotArea collapsedLevelsAreSubtotals="1" fieldPosition="0">
        <references count="2">
          <reference field="0" count="1" selected="0">
            <x v="54"/>
          </reference>
          <reference field="2" count="1" defaultSubtotal="1">
            <x v="14"/>
          </reference>
        </references>
      </pivotArea>
    </format>
    <format dxfId="4354">
      <pivotArea collapsedLevelsAreSubtotals="1" fieldPosition="0">
        <references count="2">
          <reference field="0" count="1" selected="0">
            <x v="55"/>
          </reference>
          <reference field="2" count="1" defaultSubtotal="1">
            <x v="63"/>
          </reference>
        </references>
      </pivotArea>
    </format>
    <format dxfId="4353">
      <pivotArea collapsedLevelsAreSubtotals="1" fieldPosition="0">
        <references count="2">
          <reference field="0" count="1" selected="0">
            <x v="56"/>
          </reference>
          <reference field="2" count="1" defaultSubtotal="1">
            <x v="64"/>
          </reference>
        </references>
      </pivotArea>
    </format>
    <format dxfId="4352">
      <pivotArea dataOnly="0" labelOnly="1" fieldPosition="0">
        <references count="1">
          <reference field="0" count="1">
            <x v="57"/>
          </reference>
        </references>
      </pivotArea>
    </format>
    <format dxfId="4351">
      <pivotArea dataOnly="0" labelOnly="1" fieldPosition="0">
        <references count="1">
          <reference field="0" count="1">
            <x v="58"/>
          </reference>
        </references>
      </pivotArea>
    </format>
    <format dxfId="4350">
      <pivotArea dataOnly="0" labelOnly="1" fieldPosition="0">
        <references count="1">
          <reference field="0" count="1">
            <x v="59"/>
          </reference>
        </references>
      </pivotArea>
    </format>
    <format dxfId="4349">
      <pivotArea dataOnly="0" labelOnly="1" fieldPosition="0">
        <references count="1">
          <reference field="0" count="1">
            <x v="60"/>
          </reference>
        </references>
      </pivotArea>
    </format>
    <format dxfId="4348">
      <pivotArea dataOnly="0" labelOnly="1" fieldPosition="0">
        <references count="1">
          <reference field="0" count="1">
            <x v="61"/>
          </reference>
        </references>
      </pivotArea>
    </format>
    <format dxfId="4347">
      <pivotArea dataOnly="0" labelOnly="1" fieldPosition="0">
        <references count="1">
          <reference field="0" count="1">
            <x v="62"/>
          </reference>
        </references>
      </pivotArea>
    </format>
    <format dxfId="4346">
      <pivotArea dataOnly="0" labelOnly="1" fieldPosition="0">
        <references count="2">
          <reference field="0" count="1" selected="0">
            <x v="62"/>
          </reference>
          <reference field="2" count="1" defaultSubtotal="1">
            <x v="59"/>
          </reference>
        </references>
      </pivotArea>
    </format>
    <format dxfId="4345">
      <pivotArea dataOnly="0" labelOnly="1" fieldPosition="0">
        <references count="2">
          <reference field="0" count="1" selected="0">
            <x v="61"/>
          </reference>
          <reference field="2" count="1" defaultSubtotal="1">
            <x v="1"/>
          </reference>
        </references>
      </pivotArea>
    </format>
    <format dxfId="4344">
      <pivotArea dataOnly="0" labelOnly="1" fieldPosition="0">
        <references count="2">
          <reference field="0" count="1" selected="0">
            <x v="60"/>
          </reference>
          <reference field="2" count="1" defaultSubtotal="1">
            <x v="27"/>
          </reference>
        </references>
      </pivotArea>
    </format>
    <format dxfId="4343">
      <pivotArea dataOnly="0" labelOnly="1" fieldPosition="0">
        <references count="2">
          <reference field="0" count="1" selected="0">
            <x v="59"/>
          </reference>
          <reference field="2" count="1" defaultSubtotal="1">
            <x v="30"/>
          </reference>
        </references>
      </pivotArea>
    </format>
    <format dxfId="4342">
      <pivotArea dataOnly="0" labelOnly="1" fieldPosition="0">
        <references count="2">
          <reference field="0" count="1" selected="0">
            <x v="58"/>
          </reference>
          <reference field="2" count="1" defaultSubtotal="1">
            <x v="15"/>
          </reference>
        </references>
      </pivotArea>
    </format>
    <format dxfId="4341">
      <pivotArea dataOnly="0" labelOnly="1" fieldPosition="0">
        <references count="2">
          <reference field="0" count="1" selected="0">
            <x v="57"/>
          </reference>
          <reference field="2" count="1" defaultSubtotal="1">
            <x v="48"/>
          </reference>
        </references>
      </pivotArea>
    </format>
    <format dxfId="4340">
      <pivotArea collapsedLevelsAreSubtotals="1" fieldPosition="0">
        <references count="2">
          <reference field="0" count="1" selected="0">
            <x v="57"/>
          </reference>
          <reference field="2" count="1" defaultSubtotal="1">
            <x v="48"/>
          </reference>
        </references>
      </pivotArea>
    </format>
    <format dxfId="4339">
      <pivotArea collapsedLevelsAreSubtotals="1" fieldPosition="0">
        <references count="2">
          <reference field="0" count="1" selected="0">
            <x v="58"/>
          </reference>
          <reference field="2" count="1" defaultSubtotal="1">
            <x v="15"/>
          </reference>
        </references>
      </pivotArea>
    </format>
    <format dxfId="4338">
      <pivotArea collapsedLevelsAreSubtotals="1" fieldPosition="0">
        <references count="2">
          <reference field="0" count="1" selected="0">
            <x v="59"/>
          </reference>
          <reference field="2" count="1" defaultSubtotal="1">
            <x v="30"/>
          </reference>
        </references>
      </pivotArea>
    </format>
    <format dxfId="4337">
      <pivotArea collapsedLevelsAreSubtotals="1" fieldPosition="0">
        <references count="2">
          <reference field="0" count="1" selected="0">
            <x v="60"/>
          </reference>
          <reference field="2" count="1" defaultSubtotal="1">
            <x v="27"/>
          </reference>
        </references>
      </pivotArea>
    </format>
    <format dxfId="4336">
      <pivotArea collapsedLevelsAreSubtotals="1" fieldPosition="0">
        <references count="2">
          <reference field="0" count="1" selected="0">
            <x v="61"/>
          </reference>
          <reference field="2" count="1" defaultSubtotal="1">
            <x v="1"/>
          </reference>
        </references>
      </pivotArea>
    </format>
    <format dxfId="4335">
      <pivotArea collapsedLevelsAreSubtotals="1" fieldPosition="0">
        <references count="2">
          <reference field="0" count="1" selected="0">
            <x v="62"/>
          </reference>
          <reference field="2" count="1" defaultSubtotal="1">
            <x v="59"/>
          </reference>
        </references>
      </pivotArea>
    </format>
    <format dxfId="4334">
      <pivotArea dataOnly="0" labelOnly="1" fieldPosition="0">
        <references count="2">
          <reference field="0" count="1" selected="0">
            <x v="57"/>
          </reference>
          <reference field="2" count="1">
            <x v="48"/>
          </reference>
        </references>
      </pivotArea>
    </format>
    <format dxfId="4333">
      <pivotArea dataOnly="0" labelOnly="1" fieldPosition="0">
        <references count="2">
          <reference field="0" count="1" selected="0">
            <x v="58"/>
          </reference>
          <reference field="2" count="1">
            <x v="15"/>
          </reference>
        </references>
      </pivotArea>
    </format>
    <format dxfId="4332">
      <pivotArea dataOnly="0" labelOnly="1" fieldPosition="0">
        <references count="2">
          <reference field="0" count="1" selected="0">
            <x v="59"/>
          </reference>
          <reference field="2" count="1">
            <x v="30"/>
          </reference>
        </references>
      </pivotArea>
    </format>
    <format dxfId="4331">
      <pivotArea dataOnly="0" labelOnly="1" fieldPosition="0">
        <references count="2">
          <reference field="0" count="1" selected="0">
            <x v="60"/>
          </reference>
          <reference field="2" count="1">
            <x v="27"/>
          </reference>
        </references>
      </pivotArea>
    </format>
    <format dxfId="4330">
      <pivotArea dataOnly="0" labelOnly="1" fieldPosition="0">
        <references count="2">
          <reference field="0" count="1" selected="0">
            <x v="61"/>
          </reference>
          <reference field="2" count="1">
            <x v="1"/>
          </reference>
        </references>
      </pivotArea>
    </format>
    <format dxfId="4329">
      <pivotArea dataOnly="0" labelOnly="1" fieldPosition="0">
        <references count="2">
          <reference field="0" count="1" selected="0">
            <x v="62"/>
          </reference>
          <reference field="2" count="1">
            <x v="59"/>
          </reference>
        </references>
      </pivotArea>
    </format>
    <format dxfId="4328">
      <pivotArea dataOnly="0" labelOnly="1" fieldPosition="0">
        <references count="1">
          <reference field="0" count="1">
            <x v="63"/>
          </reference>
        </references>
      </pivotArea>
    </format>
    <format dxfId="4327">
      <pivotArea dataOnly="0" labelOnly="1" fieldPosition="0">
        <references count="1">
          <reference field="0" count="1">
            <x v="65"/>
          </reference>
        </references>
      </pivotArea>
    </format>
    <format dxfId="4326">
      <pivotArea dataOnly="0" labelOnly="1" fieldPosition="0">
        <references count="1">
          <reference field="0" count="1">
            <x v="67"/>
          </reference>
        </references>
      </pivotArea>
    </format>
    <format dxfId="4325">
      <pivotArea dataOnly="0" labelOnly="1" fieldPosition="0">
        <references count="2">
          <reference field="0" count="1" selected="0">
            <x v="63"/>
          </reference>
          <reference field="2" count="1" defaultSubtotal="1">
            <x v="21"/>
          </reference>
        </references>
      </pivotArea>
    </format>
    <format dxfId="4324">
      <pivotArea dataOnly="0" labelOnly="1" fieldPosition="0">
        <references count="2">
          <reference field="0" count="1" selected="0">
            <x v="65"/>
          </reference>
          <reference field="2" count="1" defaultSubtotal="1">
            <x v="11"/>
          </reference>
        </references>
      </pivotArea>
    </format>
    <format dxfId="4323">
      <pivotArea dataOnly="0" labelOnly="1" fieldPosition="0">
        <references count="2">
          <reference field="0" count="1" selected="0">
            <x v="67"/>
          </reference>
          <reference field="2" count="1" defaultSubtotal="1">
            <x v="56"/>
          </reference>
        </references>
      </pivotArea>
    </format>
    <format dxfId="4322">
      <pivotArea collapsedLevelsAreSubtotals="1" fieldPosition="0">
        <references count="2">
          <reference field="0" count="1" selected="0">
            <x v="63"/>
          </reference>
          <reference field="2" count="1" defaultSubtotal="1">
            <x v="21"/>
          </reference>
        </references>
      </pivotArea>
    </format>
    <format dxfId="4321">
      <pivotArea collapsedLevelsAreSubtotals="1" fieldPosition="0">
        <references count="2">
          <reference field="0" count="1" selected="0">
            <x v="65"/>
          </reference>
          <reference field="2" count="1" defaultSubtotal="1">
            <x v="11"/>
          </reference>
        </references>
      </pivotArea>
    </format>
    <format dxfId="4320">
      <pivotArea collapsedLevelsAreSubtotals="1" fieldPosition="0">
        <references count="2">
          <reference field="0" count="1" selected="0">
            <x v="67"/>
          </reference>
          <reference field="2" count="1" defaultSubtotal="1">
            <x v="56"/>
          </reference>
        </references>
      </pivotArea>
    </format>
    <format dxfId="4319">
      <pivotArea dataOnly="0" labelOnly="1" fieldPosition="0">
        <references count="2">
          <reference field="0" count="1" selected="0">
            <x v="63"/>
          </reference>
          <reference field="2" count="1">
            <x v="21"/>
          </reference>
        </references>
      </pivotArea>
    </format>
    <format dxfId="4318">
      <pivotArea dataOnly="0" labelOnly="1" fieldPosition="0">
        <references count="2">
          <reference field="0" count="1" selected="0">
            <x v="65"/>
          </reference>
          <reference field="2" count="1">
            <x v="11"/>
          </reference>
        </references>
      </pivotArea>
    </format>
    <format dxfId="4317">
      <pivotArea dataOnly="0" labelOnly="1" fieldPosition="0">
        <references count="2">
          <reference field="0" count="1" selected="0">
            <x v="67"/>
          </reference>
          <reference field="2" count="1">
            <x v="56"/>
          </reference>
        </references>
      </pivotArea>
    </format>
    <format dxfId="4316">
      <pivotArea dataOnly="0" labelOnly="1" grandRow="1" outline="0" fieldPosition="0"/>
    </format>
    <format dxfId="4315">
      <pivotArea field="4" type="button" dataOnly="0" labelOnly="1" outline="0" axis="axisRow" fieldPosition="4"/>
    </format>
    <format dxfId="4314">
      <pivotArea dataOnly="0" labelOnly="1" grandRow="1" outline="0" fieldPosition="0"/>
    </format>
    <format dxfId="4313">
      <pivotArea dataOnly="0" labelOnly="1" fieldPosition="0">
        <references count="2">
          <reference field="0" count="1" selected="0">
            <x v="0"/>
          </reference>
          <reference field="2" count="1" defaultSubtotal="1">
            <x v="9"/>
          </reference>
        </references>
      </pivotArea>
    </format>
    <format dxfId="4312">
      <pivotArea dataOnly="0" labelOnly="1" fieldPosition="0">
        <references count="2">
          <reference field="0" count="1" selected="0">
            <x v="1"/>
          </reference>
          <reference field="2" count="1" defaultSubtotal="1">
            <x v="67"/>
          </reference>
        </references>
      </pivotArea>
    </format>
    <format dxfId="4311">
      <pivotArea dataOnly="0" labelOnly="1" fieldPosition="0">
        <references count="2">
          <reference field="0" count="1" selected="0">
            <x v="2"/>
          </reference>
          <reference field="2" count="1" defaultSubtotal="1">
            <x v="8"/>
          </reference>
        </references>
      </pivotArea>
    </format>
    <format dxfId="4310">
      <pivotArea dataOnly="0" labelOnly="1" fieldPosition="0">
        <references count="2">
          <reference field="0" count="1" selected="0">
            <x v="3"/>
          </reference>
          <reference field="2" count="1" defaultSubtotal="1">
            <x v="20"/>
          </reference>
        </references>
      </pivotArea>
    </format>
    <format dxfId="4309">
      <pivotArea dataOnly="0" labelOnly="1" fieldPosition="0">
        <references count="2">
          <reference field="0" count="1" selected="0">
            <x v="4"/>
          </reference>
          <reference field="2" count="1" defaultSubtotal="1">
            <x v="47"/>
          </reference>
        </references>
      </pivotArea>
    </format>
    <format dxfId="4308">
      <pivotArea dataOnly="0" labelOnly="1" fieldPosition="0">
        <references count="2">
          <reference field="0" count="1" selected="0">
            <x v="5"/>
          </reference>
          <reference field="2" count="1" defaultSubtotal="1">
            <x v="2"/>
          </reference>
        </references>
      </pivotArea>
    </format>
    <format dxfId="4307">
      <pivotArea dataOnly="0" labelOnly="1" fieldPosition="0">
        <references count="2">
          <reference field="0" count="1" selected="0">
            <x v="6"/>
          </reference>
          <reference field="2" count="1" defaultSubtotal="1">
            <x v="43"/>
          </reference>
        </references>
      </pivotArea>
    </format>
    <format dxfId="4306">
      <pivotArea dataOnly="0" labelOnly="1" fieldPosition="0">
        <references count="2">
          <reference field="0" count="1" selected="0">
            <x v="7"/>
          </reference>
          <reference field="2" count="1" defaultSubtotal="1">
            <x v="17"/>
          </reference>
        </references>
      </pivotArea>
    </format>
    <format dxfId="4305">
      <pivotArea dataOnly="0" labelOnly="1" fieldPosition="0">
        <references count="2">
          <reference field="0" count="1" selected="0">
            <x v="8"/>
          </reference>
          <reference field="2" count="1" defaultSubtotal="1">
            <x v="26"/>
          </reference>
        </references>
      </pivotArea>
    </format>
    <format dxfId="4304">
      <pivotArea dataOnly="0" labelOnly="1" fieldPosition="0">
        <references count="2">
          <reference field="0" count="1" selected="0">
            <x v="9"/>
          </reference>
          <reference field="2" count="1" defaultSubtotal="1">
            <x v="13"/>
          </reference>
        </references>
      </pivotArea>
    </format>
    <format dxfId="4303">
      <pivotArea dataOnly="0" labelOnly="1" fieldPosition="0">
        <references count="2">
          <reference field="0" count="1" selected="0">
            <x v="10"/>
          </reference>
          <reference field="2" count="1" defaultSubtotal="1">
            <x v="41"/>
          </reference>
        </references>
      </pivotArea>
    </format>
    <format dxfId="4302">
      <pivotArea dataOnly="0" labelOnly="1" fieldPosition="0">
        <references count="2">
          <reference field="0" count="1" selected="0">
            <x v="11"/>
          </reference>
          <reference field="2" count="1" defaultSubtotal="1">
            <x v="54"/>
          </reference>
        </references>
      </pivotArea>
    </format>
    <format dxfId="4301">
      <pivotArea dataOnly="0" labelOnly="1" fieldPosition="0">
        <references count="2">
          <reference field="0" count="1" selected="0">
            <x v="12"/>
          </reference>
          <reference field="2" count="1" defaultSubtotal="1">
            <x v="22"/>
          </reference>
        </references>
      </pivotArea>
    </format>
    <format dxfId="4300">
      <pivotArea dataOnly="0" labelOnly="1" fieldPosition="0">
        <references count="2">
          <reference field="0" count="1" selected="0">
            <x v="13"/>
          </reference>
          <reference field="2" count="1" defaultSubtotal="1">
            <x v="16"/>
          </reference>
        </references>
      </pivotArea>
    </format>
    <format dxfId="4299">
      <pivotArea dataOnly="0" labelOnly="1" fieldPosition="0">
        <references count="2">
          <reference field="0" count="1" selected="0">
            <x v="14"/>
          </reference>
          <reference field="2" count="1" defaultSubtotal="1">
            <x v="4"/>
          </reference>
        </references>
      </pivotArea>
    </format>
    <format dxfId="4298">
      <pivotArea dataOnly="0" labelOnly="1" fieldPosition="0">
        <references count="2">
          <reference field="0" count="1" selected="0">
            <x v="15"/>
          </reference>
          <reference field="2" count="1" defaultSubtotal="1">
            <x v="42"/>
          </reference>
        </references>
      </pivotArea>
    </format>
    <format dxfId="4297">
      <pivotArea dataOnly="0" labelOnly="1" fieldPosition="0">
        <references count="2">
          <reference field="0" count="1" selected="0">
            <x v="16"/>
          </reference>
          <reference field="2" count="1" defaultSubtotal="1">
            <x v="36"/>
          </reference>
        </references>
      </pivotArea>
    </format>
    <format dxfId="4296">
      <pivotArea dataOnly="0" labelOnly="1" fieldPosition="0">
        <references count="2">
          <reference field="0" count="1" selected="0">
            <x v="17"/>
          </reference>
          <reference field="2" count="1" defaultSubtotal="1">
            <x v="5"/>
          </reference>
        </references>
      </pivotArea>
    </format>
    <format dxfId="4295">
      <pivotArea dataOnly="0" labelOnly="1" fieldPosition="0">
        <references count="2">
          <reference field="0" count="1" selected="0">
            <x v="18"/>
          </reference>
          <reference field="2" count="1" defaultSubtotal="1">
            <x v="33"/>
          </reference>
        </references>
      </pivotArea>
    </format>
    <format dxfId="4294">
      <pivotArea dataOnly="0" labelOnly="1" fieldPosition="0">
        <references count="2">
          <reference field="0" count="1" selected="0">
            <x v="19"/>
          </reference>
          <reference field="2" count="1" defaultSubtotal="1">
            <x v="0"/>
          </reference>
        </references>
      </pivotArea>
    </format>
    <format dxfId="4293">
      <pivotArea dataOnly="0" labelOnly="1" fieldPosition="0">
        <references count="2">
          <reference field="0" count="1" selected="0">
            <x v="20"/>
          </reference>
          <reference field="2" count="1" defaultSubtotal="1">
            <x v="46"/>
          </reference>
        </references>
      </pivotArea>
    </format>
    <format dxfId="4292">
      <pivotArea dataOnly="0" labelOnly="1" fieldPosition="0">
        <references count="2">
          <reference field="0" count="1" selected="0">
            <x v="21"/>
          </reference>
          <reference field="2" count="1" defaultSubtotal="1">
            <x v="31"/>
          </reference>
        </references>
      </pivotArea>
    </format>
    <format dxfId="4291">
      <pivotArea dataOnly="0" labelOnly="1" fieldPosition="0">
        <references count="2">
          <reference field="0" count="1" selected="0">
            <x v="22"/>
          </reference>
          <reference field="2" count="1" defaultSubtotal="1">
            <x v="34"/>
          </reference>
        </references>
      </pivotArea>
    </format>
    <format dxfId="4290">
      <pivotArea dataOnly="0" labelOnly="1" fieldPosition="0">
        <references count="2">
          <reference field="0" count="1" selected="0">
            <x v="23"/>
          </reference>
          <reference field="2" count="1" defaultSubtotal="1">
            <x v="52"/>
          </reference>
        </references>
      </pivotArea>
    </format>
    <format dxfId="4289">
      <pivotArea dataOnly="0" labelOnly="1" fieldPosition="0">
        <references count="2">
          <reference field="0" count="1" selected="0">
            <x v="24"/>
          </reference>
          <reference field="2" count="1" defaultSubtotal="1">
            <x v="40"/>
          </reference>
        </references>
      </pivotArea>
    </format>
    <format dxfId="4288">
      <pivotArea dataOnly="0" labelOnly="1" fieldPosition="0">
        <references count="2">
          <reference field="0" count="1" selected="0">
            <x v="25"/>
          </reference>
          <reference field="2" count="1" defaultSubtotal="1">
            <x v="50"/>
          </reference>
        </references>
      </pivotArea>
    </format>
    <format dxfId="4287">
      <pivotArea dataOnly="0" labelOnly="1" fieldPosition="0">
        <references count="2">
          <reference field="0" count="1" selected="0">
            <x v="26"/>
          </reference>
          <reference field="2" count="1" defaultSubtotal="1">
            <x v="49"/>
          </reference>
        </references>
      </pivotArea>
    </format>
    <format dxfId="4286">
      <pivotArea dataOnly="0" labelOnly="1" fieldPosition="0">
        <references count="2">
          <reference field="0" count="1" selected="0">
            <x v="27"/>
          </reference>
          <reference field="2" count="1" defaultSubtotal="1">
            <x v="39"/>
          </reference>
        </references>
      </pivotArea>
    </format>
    <format dxfId="4285">
      <pivotArea dataOnly="0" labelOnly="1" fieldPosition="0">
        <references count="2">
          <reference field="0" count="1" selected="0">
            <x v="28"/>
          </reference>
          <reference field="2" count="1" defaultSubtotal="1">
            <x v="58"/>
          </reference>
        </references>
      </pivotArea>
    </format>
    <format dxfId="4284">
      <pivotArea dataOnly="0" labelOnly="1" fieldPosition="0">
        <references count="2">
          <reference field="0" count="1" selected="0">
            <x v="29"/>
          </reference>
          <reference field="2" count="1" defaultSubtotal="1">
            <x v="66"/>
          </reference>
        </references>
      </pivotArea>
    </format>
    <format dxfId="4283">
      <pivotArea dataOnly="0" labelOnly="1" fieldPosition="0">
        <references count="2">
          <reference field="0" count="1" selected="0">
            <x v="30"/>
          </reference>
          <reference field="2" count="1" defaultSubtotal="1">
            <x v="65"/>
          </reference>
        </references>
      </pivotArea>
    </format>
    <format dxfId="4282">
      <pivotArea dataOnly="0" labelOnly="1" fieldPosition="0">
        <references count="2">
          <reference field="0" count="1" selected="0">
            <x v="31"/>
          </reference>
          <reference field="2" count="1" defaultSubtotal="1">
            <x v="35"/>
          </reference>
        </references>
      </pivotArea>
    </format>
    <format dxfId="4281">
      <pivotArea dataOnly="0" labelOnly="1" fieldPosition="0">
        <references count="2">
          <reference field="0" count="1" selected="0">
            <x v="32"/>
          </reference>
          <reference field="2" count="1" defaultSubtotal="1">
            <x v="10"/>
          </reference>
        </references>
      </pivotArea>
    </format>
    <format dxfId="4280">
      <pivotArea dataOnly="0" labelOnly="1" fieldPosition="0">
        <references count="2">
          <reference field="0" count="1" selected="0">
            <x v="33"/>
          </reference>
          <reference field="2" count="1" defaultSubtotal="1">
            <x v="38"/>
          </reference>
        </references>
      </pivotArea>
    </format>
    <format dxfId="4279">
      <pivotArea dataOnly="0" labelOnly="1" fieldPosition="0">
        <references count="2">
          <reference field="0" count="1" selected="0">
            <x v="34"/>
          </reference>
          <reference field="2" count="1" defaultSubtotal="1">
            <x v="18"/>
          </reference>
        </references>
      </pivotArea>
    </format>
    <format dxfId="4278">
      <pivotArea dataOnly="0" labelOnly="1" fieldPosition="0">
        <references count="2">
          <reference field="0" count="1" selected="0">
            <x v="35"/>
          </reference>
          <reference field="2" count="1" defaultSubtotal="1">
            <x v="57"/>
          </reference>
        </references>
      </pivotArea>
    </format>
    <format dxfId="4277">
      <pivotArea dataOnly="0" labelOnly="1" fieldPosition="0">
        <references count="2">
          <reference field="0" count="1" selected="0">
            <x v="36"/>
          </reference>
          <reference field="2" count="1" defaultSubtotal="1">
            <x v="55"/>
          </reference>
        </references>
      </pivotArea>
    </format>
    <format dxfId="4276">
      <pivotArea dataOnly="0" labelOnly="1" fieldPosition="0">
        <references count="2">
          <reference field="0" count="1" selected="0">
            <x v="37"/>
          </reference>
          <reference field="2" count="1" defaultSubtotal="1">
            <x v="61"/>
          </reference>
        </references>
      </pivotArea>
    </format>
    <format dxfId="4275">
      <pivotArea dataOnly="0" labelOnly="1" fieldPosition="0">
        <references count="2">
          <reference field="0" count="1" selected="0">
            <x v="38"/>
          </reference>
          <reference field="2" count="1" defaultSubtotal="1">
            <x v="19"/>
          </reference>
        </references>
      </pivotArea>
    </format>
    <format dxfId="4274">
      <pivotArea dataOnly="0" labelOnly="1" fieldPosition="0">
        <references count="2">
          <reference field="0" count="1" selected="0">
            <x v="39"/>
          </reference>
          <reference field="2" count="1" defaultSubtotal="1">
            <x v="3"/>
          </reference>
        </references>
      </pivotArea>
    </format>
    <format dxfId="4273">
      <pivotArea dataOnly="0" labelOnly="1" fieldPosition="0">
        <references count="2">
          <reference field="0" count="1" selected="0">
            <x v="40"/>
          </reference>
          <reference field="2" count="1" defaultSubtotal="1">
            <x v="62"/>
          </reference>
        </references>
      </pivotArea>
    </format>
    <format dxfId="4272">
      <pivotArea dataOnly="0" labelOnly="1" fieldPosition="0">
        <references count="2">
          <reference field="0" count="1" selected="0">
            <x v="41"/>
          </reference>
          <reference field="2" count="1" defaultSubtotal="1">
            <x v="51"/>
          </reference>
        </references>
      </pivotArea>
    </format>
    <format dxfId="4271">
      <pivotArea dataOnly="0" labelOnly="1" fieldPosition="0">
        <references count="2">
          <reference field="0" count="1" selected="0">
            <x v="42"/>
          </reference>
          <reference field="2" count="1" defaultSubtotal="1">
            <x v="28"/>
          </reference>
        </references>
      </pivotArea>
    </format>
    <format dxfId="4270">
      <pivotArea dataOnly="0" labelOnly="1" fieldPosition="0">
        <references count="2">
          <reference field="0" count="1" selected="0">
            <x v="43"/>
          </reference>
          <reference field="2" count="1" defaultSubtotal="1">
            <x v="53"/>
          </reference>
        </references>
      </pivotArea>
    </format>
    <format dxfId="4269">
      <pivotArea dataOnly="0" labelOnly="1" fieldPosition="0">
        <references count="2">
          <reference field="0" count="1" selected="0">
            <x v="44"/>
          </reference>
          <reference field="2" count="1" defaultSubtotal="1">
            <x v="7"/>
          </reference>
        </references>
      </pivotArea>
    </format>
    <format dxfId="4268">
      <pivotArea dataOnly="0" labelOnly="1" fieldPosition="0">
        <references count="2">
          <reference field="0" count="1" selected="0">
            <x v="45"/>
          </reference>
          <reference field="2" count="1" defaultSubtotal="1">
            <x v="29"/>
          </reference>
        </references>
      </pivotArea>
    </format>
    <format dxfId="4267">
      <pivotArea dataOnly="0" labelOnly="1" fieldPosition="0">
        <references count="2">
          <reference field="0" count="1" selected="0">
            <x v="46"/>
          </reference>
          <reference field="2" count="1" defaultSubtotal="1">
            <x v="25"/>
          </reference>
        </references>
      </pivotArea>
    </format>
    <format dxfId="4266">
      <pivotArea dataOnly="0" labelOnly="1" fieldPosition="0">
        <references count="2">
          <reference field="0" count="1" selected="0">
            <x v="47"/>
          </reference>
          <reference field="2" count="1" defaultSubtotal="1">
            <x v="24"/>
          </reference>
        </references>
      </pivotArea>
    </format>
    <format dxfId="4265">
      <pivotArea dataOnly="0" labelOnly="1" fieldPosition="0">
        <references count="2">
          <reference field="0" count="1" selected="0">
            <x v="48"/>
          </reference>
          <reference field="2" count="1" defaultSubtotal="1">
            <x v="12"/>
          </reference>
        </references>
      </pivotArea>
    </format>
    <format dxfId="4264">
      <pivotArea dataOnly="0" labelOnly="1" fieldPosition="0">
        <references count="2">
          <reference field="0" count="1" selected="0">
            <x v="49"/>
          </reference>
          <reference field="2" count="1" defaultSubtotal="1">
            <x v="37"/>
          </reference>
        </references>
      </pivotArea>
    </format>
    <format dxfId="4263">
      <pivotArea dataOnly="0" labelOnly="1" fieldPosition="0">
        <references count="2">
          <reference field="0" count="1" selected="0">
            <x v="50"/>
          </reference>
          <reference field="2" count="1" defaultSubtotal="1">
            <x v="32"/>
          </reference>
        </references>
      </pivotArea>
    </format>
    <format dxfId="4262">
      <pivotArea dataOnly="0" labelOnly="1" fieldPosition="0">
        <references count="2">
          <reference field="0" count="1" selected="0">
            <x v="51"/>
          </reference>
          <reference field="2" count="1" defaultSubtotal="1">
            <x v="6"/>
          </reference>
        </references>
      </pivotArea>
    </format>
    <format dxfId="4261">
      <pivotArea dataOnly="0" labelOnly="1" fieldPosition="0">
        <references count="2">
          <reference field="0" count="1" selected="0">
            <x v="52"/>
          </reference>
          <reference field="2" count="1" defaultSubtotal="1">
            <x v="44"/>
          </reference>
        </references>
      </pivotArea>
    </format>
    <format dxfId="4260">
      <pivotArea dataOnly="0" labelOnly="1" fieldPosition="0">
        <references count="2">
          <reference field="0" count="1" selected="0">
            <x v="53"/>
          </reference>
          <reference field="2" count="1" defaultSubtotal="1">
            <x v="23"/>
          </reference>
        </references>
      </pivotArea>
    </format>
    <format dxfId="4259">
      <pivotArea dataOnly="0" labelOnly="1" fieldPosition="0">
        <references count="2">
          <reference field="0" count="1" selected="0">
            <x v="54"/>
          </reference>
          <reference field="2" count="1" defaultSubtotal="1">
            <x v="14"/>
          </reference>
        </references>
      </pivotArea>
    </format>
    <format dxfId="4258">
      <pivotArea dataOnly="0" labelOnly="1" fieldPosition="0">
        <references count="2">
          <reference field="0" count="1" selected="0">
            <x v="55"/>
          </reference>
          <reference field="2" count="1" defaultSubtotal="1">
            <x v="63"/>
          </reference>
        </references>
      </pivotArea>
    </format>
    <format dxfId="4257">
      <pivotArea dataOnly="0" labelOnly="1" fieldPosition="0">
        <references count="2">
          <reference field="0" count="1" selected="0">
            <x v="56"/>
          </reference>
          <reference field="2" count="1" defaultSubtotal="1">
            <x v="64"/>
          </reference>
        </references>
      </pivotArea>
    </format>
    <format dxfId="4256">
      <pivotArea dataOnly="0" labelOnly="1" fieldPosition="0">
        <references count="2">
          <reference field="0" count="1" selected="0">
            <x v="57"/>
          </reference>
          <reference field="2" count="1" defaultSubtotal="1">
            <x v="48"/>
          </reference>
        </references>
      </pivotArea>
    </format>
    <format dxfId="4255">
      <pivotArea dataOnly="0" labelOnly="1" fieldPosition="0">
        <references count="2">
          <reference field="0" count="1" selected="0">
            <x v="58"/>
          </reference>
          <reference field="2" count="1" defaultSubtotal="1">
            <x v="15"/>
          </reference>
        </references>
      </pivotArea>
    </format>
    <format dxfId="4254">
      <pivotArea dataOnly="0" labelOnly="1" fieldPosition="0">
        <references count="2">
          <reference field="0" count="1" selected="0">
            <x v="59"/>
          </reference>
          <reference field="2" count="1" defaultSubtotal="1">
            <x v="30"/>
          </reference>
        </references>
      </pivotArea>
    </format>
    <format dxfId="4253">
      <pivotArea dataOnly="0" labelOnly="1" fieldPosition="0">
        <references count="2">
          <reference field="0" count="1" selected="0">
            <x v="60"/>
          </reference>
          <reference field="2" count="1" defaultSubtotal="1">
            <x v="27"/>
          </reference>
        </references>
      </pivotArea>
    </format>
    <format dxfId="4252">
      <pivotArea dataOnly="0" labelOnly="1" fieldPosition="0">
        <references count="2">
          <reference field="0" count="1" selected="0">
            <x v="61"/>
          </reference>
          <reference field="2" count="1" defaultSubtotal="1">
            <x v="1"/>
          </reference>
        </references>
      </pivotArea>
    </format>
    <format dxfId="4251">
      <pivotArea dataOnly="0" labelOnly="1" fieldPosition="0">
        <references count="2">
          <reference field="0" count="1" selected="0">
            <x v="62"/>
          </reference>
          <reference field="2" count="1" defaultSubtotal="1">
            <x v="59"/>
          </reference>
        </references>
      </pivotArea>
    </format>
    <format dxfId="4250">
      <pivotArea dataOnly="0" labelOnly="1" fieldPosition="0">
        <references count="2">
          <reference field="0" count="1" selected="0">
            <x v="63"/>
          </reference>
          <reference field="2" count="1" defaultSubtotal="1">
            <x v="21"/>
          </reference>
        </references>
      </pivotArea>
    </format>
    <format dxfId="4249">
      <pivotArea dataOnly="0" labelOnly="1" fieldPosition="0">
        <references count="2">
          <reference field="0" count="1" selected="0">
            <x v="65"/>
          </reference>
          <reference field="2" count="1" defaultSubtotal="1">
            <x v="11"/>
          </reference>
        </references>
      </pivotArea>
    </format>
    <format dxfId="4248">
      <pivotArea dataOnly="0" labelOnly="1" fieldPosition="0">
        <references count="2">
          <reference field="0" count="1" selected="0">
            <x v="67"/>
          </reference>
          <reference field="2" count="1" defaultSubtotal="1">
            <x v="56"/>
          </reference>
        </references>
      </pivotArea>
    </format>
    <format dxfId="424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4246">
      <pivotArea dataOnly="0" labelOnly="1" fieldPosition="0">
        <references count="5">
          <reference field="0" count="1" selected="0">
            <x v="1"/>
          </reference>
          <reference field="1" count="1" selected="0">
            <x v="199"/>
          </reference>
          <reference field="2" count="1" selected="0">
            <x v="67"/>
          </reference>
          <reference field="3" count="1" selected="0">
            <x v="0"/>
          </reference>
          <reference field="4" count="1">
            <x v="35"/>
          </reference>
        </references>
      </pivotArea>
    </format>
    <format dxfId="4245">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4244">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4243">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4242">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4241">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424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423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423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423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423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6"/>
          </reference>
        </references>
      </pivotArea>
    </format>
    <format dxfId="423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423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423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423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1"/>
          </reference>
        </references>
      </pivotArea>
    </format>
    <format dxfId="423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423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4229">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4228">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4227">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4226">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4225">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4224">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4223">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4222">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6"/>
          </reference>
        </references>
      </pivotArea>
    </format>
    <format dxfId="4221">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4220">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40"/>
          </reference>
        </references>
      </pivotArea>
    </format>
    <format dxfId="4219">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4218">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4217">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4216">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4215">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4214">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4213">
      <pivotArea dataOnly="0" labelOnly="1" fieldPosition="0">
        <references count="5">
          <reference field="0" count="1" selected="0">
            <x v="4"/>
          </reference>
          <reference field="1" count="1" selected="0">
            <x v="583"/>
          </reference>
          <reference field="2" count="1" selected="0">
            <x v="47"/>
          </reference>
          <reference field="3" count="1" selected="0">
            <x v="0"/>
          </reference>
          <reference field="4" count="1">
            <x v="65"/>
          </reference>
        </references>
      </pivotArea>
    </format>
    <format dxfId="421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421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421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0"/>
          </reference>
        </references>
      </pivotArea>
    </format>
    <format dxfId="420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420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420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420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420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420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420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420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420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420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419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419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419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419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419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4194">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419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419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419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419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418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418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418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418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418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418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418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418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418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418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417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4178">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417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417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417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417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417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7"/>
          </reference>
        </references>
      </pivotArea>
    </format>
    <format dxfId="417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417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4170">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416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416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416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416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416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416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3"/>
          </reference>
        </references>
      </pivotArea>
    </format>
    <format dxfId="416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416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416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416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415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415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415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7"/>
          </reference>
        </references>
      </pivotArea>
    </format>
    <format dxfId="415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415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4154">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4153">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4152">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4151">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4150">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4149">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4148">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4147">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4146">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4145">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4144">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4143">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4142">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4141">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4140">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413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413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413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413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4135">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4134">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4133">
      <pivotArea dataOnly="0" labelOnly="1" fieldPosition="0">
        <references count="5">
          <reference field="0" count="1" selected="0">
            <x v="17"/>
          </reference>
          <reference field="1" count="1" selected="0">
            <x v="584"/>
          </reference>
          <reference field="2" count="1" selected="0">
            <x v="5"/>
          </reference>
          <reference field="3" count="1" selected="0">
            <x v="3"/>
          </reference>
          <reference field="4" count="1">
            <x v="45"/>
          </reference>
        </references>
      </pivotArea>
    </format>
    <format dxfId="4132">
      <pivotArea dataOnly="0" labelOnly="1" fieldPosition="0">
        <references count="5">
          <reference field="0" count="1" selected="0">
            <x v="17"/>
          </reference>
          <reference field="1" count="1" selected="0">
            <x v="585"/>
          </reference>
          <reference field="2" count="1" selected="0">
            <x v="5"/>
          </reference>
          <reference field="3" count="1" selected="0">
            <x v="0"/>
          </reference>
          <reference field="4" count="1">
            <x v="32"/>
          </reference>
        </references>
      </pivotArea>
    </format>
    <format dxfId="4131">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4130">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4129">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4128">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4127">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4126">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4125">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4124">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4123">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4122">
      <pivotArea dataOnly="0" labelOnly="1" fieldPosition="0">
        <references count="5">
          <reference field="0" count="1" selected="0">
            <x v="18"/>
          </reference>
          <reference field="1" count="1" selected="0">
            <x v="586"/>
          </reference>
          <reference field="2" count="1" selected="0">
            <x v="33"/>
          </reference>
          <reference field="3" count="1" selected="0">
            <x v="3"/>
          </reference>
          <reference field="4" count="1">
            <x v="368"/>
          </reference>
        </references>
      </pivotArea>
    </format>
    <format dxfId="4121">
      <pivotArea dataOnly="0" labelOnly="1" fieldPosition="0">
        <references count="5">
          <reference field="0" count="1" selected="0">
            <x v="19"/>
          </reference>
          <reference field="1" count="1" selected="0">
            <x v="98"/>
          </reference>
          <reference field="2" count="1" selected="0">
            <x v="0"/>
          </reference>
          <reference field="3" count="1" selected="0">
            <x v="3"/>
          </reference>
          <reference field="4" count="1">
            <x v="248"/>
          </reference>
        </references>
      </pivotArea>
    </format>
    <format dxfId="4120">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369"/>
          </reference>
        </references>
      </pivotArea>
    </format>
    <format dxfId="4119">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411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411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411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411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411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411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370"/>
          </reference>
        </references>
      </pivotArea>
    </format>
    <format dxfId="411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411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411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410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410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4107">
      <pivotArea dataOnly="0" labelOnly="1" fieldPosition="0">
        <references count="5">
          <reference field="0" count="1" selected="0">
            <x v="19"/>
          </reference>
          <reference field="1" count="1" selected="0">
            <x v="352"/>
          </reference>
          <reference field="2" count="1" selected="0">
            <x v="0"/>
          </reference>
          <reference field="3" count="1" selected="0">
            <x v="3"/>
          </reference>
          <reference field="4" count="1">
            <x v="46"/>
          </reference>
        </references>
      </pivotArea>
    </format>
    <format dxfId="4106">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4105">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4104">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4103">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4102">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4101">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4100">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4099">
      <pivotArea dataOnly="0" labelOnly="1" fieldPosition="0">
        <references count="5">
          <reference field="0" count="1" selected="0">
            <x v="19"/>
          </reference>
          <reference field="1" count="1" selected="0">
            <x v="480"/>
          </reference>
          <reference field="2" count="1" selected="0">
            <x v="0"/>
          </reference>
          <reference field="3" count="1" selected="0">
            <x v="3"/>
          </reference>
          <reference field="4" count="1">
            <x v="263"/>
          </reference>
        </references>
      </pivotArea>
    </format>
    <format dxfId="4098">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4097">
      <pivotArea dataOnly="0" labelOnly="1" fieldPosition="0">
        <references count="5">
          <reference field="0" count="1" selected="0">
            <x v="19"/>
          </reference>
          <reference field="1" count="1" selected="0">
            <x v="587"/>
          </reference>
          <reference field="2" count="1" selected="0">
            <x v="0"/>
          </reference>
          <reference field="3" count="1" selected="0">
            <x v="3"/>
          </reference>
          <reference field="4" count="1">
            <x v="371"/>
          </reference>
        </references>
      </pivotArea>
    </format>
    <format dxfId="4096">
      <pivotArea dataOnly="0" labelOnly="1" fieldPosition="0">
        <references count="5">
          <reference field="0" count="1" selected="0">
            <x v="19"/>
          </reference>
          <reference field="1" count="1" selected="0">
            <x v="588"/>
          </reference>
          <reference field="2" count="1" selected="0">
            <x v="0"/>
          </reference>
          <reference field="3" count="1" selected="0">
            <x v="3"/>
          </reference>
          <reference field="4" count="1">
            <x v="372"/>
          </reference>
        </references>
      </pivotArea>
    </format>
    <format dxfId="4095">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4094">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4093">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4092">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4091">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4090">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4089">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4088">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4087">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4086">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4085">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4084">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4083">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4082">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4081">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4080">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4079">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4078">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4077">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4076">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4075">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4074">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4073">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4072">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4071">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4070">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4069">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4068">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4067">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4066">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7"/>
          </reference>
        </references>
      </pivotArea>
    </format>
    <format dxfId="4065">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4064">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4063">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4062">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4061">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4060">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4059">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4058">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4057">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4056">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4055">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4054">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4053">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4052">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4051">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4050">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4049">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4048">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4047">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4046">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4045">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4044">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4043">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4042">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4041">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4040">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4039">
      <pivotArea dataOnly="0" labelOnly="1" fieldPosition="0">
        <references count="5">
          <reference field="0" count="1" selected="0">
            <x v="22"/>
          </reference>
          <reference field="1" count="1" selected="0">
            <x v="589"/>
          </reference>
          <reference field="2" count="1" selected="0">
            <x v="34"/>
          </reference>
          <reference field="3" count="1" selected="0">
            <x v="0"/>
          </reference>
          <reference field="4" count="1">
            <x v="373"/>
          </reference>
        </references>
      </pivotArea>
    </format>
    <format dxfId="4038">
      <pivotArea dataOnly="0" labelOnly="1" fieldPosition="0">
        <references count="5">
          <reference field="0" count="1" selected="0">
            <x v="22"/>
          </reference>
          <reference field="1" count="1" selected="0">
            <x v="590"/>
          </reference>
          <reference field="2" count="1" selected="0">
            <x v="34"/>
          </reference>
          <reference field="3" count="1" selected="0">
            <x v="3"/>
          </reference>
          <reference field="4" count="1">
            <x v="374"/>
          </reference>
        </references>
      </pivotArea>
    </format>
    <format dxfId="4037">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4036">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4035">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4034">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4033">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4032">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4031">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4030">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4029">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4028">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4027">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4026">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4025">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4024">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4023">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4022">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4021">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4020">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4019">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4018">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4017">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4016">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4015">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4014">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4013">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4012">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4011">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4010">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4009">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4008">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4007">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4006">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4005">
      <pivotArea dataOnly="0" labelOnly="1" fieldPosition="0">
        <references count="5">
          <reference field="0" count="1" selected="0">
            <x v="27"/>
          </reference>
          <reference field="1" count="1" selected="0">
            <x v="591"/>
          </reference>
          <reference field="2" count="1" selected="0">
            <x v="39"/>
          </reference>
          <reference field="3" count="1" selected="0">
            <x v="3"/>
          </reference>
          <reference field="4" count="1">
            <x v="375"/>
          </reference>
        </references>
      </pivotArea>
    </format>
    <format dxfId="4004">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4003">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4002">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4001">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4000">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3999">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3998">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3997">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3996">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3995">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3994">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3993">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3992">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3991">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3990">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3989">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3988">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3987">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3986">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3985">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3984">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3983">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3982">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3981">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3980">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3979">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3978">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3977">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3976">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3975">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3974">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3973">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3972">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3971">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3970">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3969">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3968">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3967">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3966">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3965">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3964">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3963">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3962">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3961">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3960">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3959">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3958">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3957">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3956">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3955">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3954">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3953">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3952">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3951">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46"/>
          </reference>
        </references>
      </pivotArea>
    </format>
    <format dxfId="3950">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3949">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3948">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3947">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3946">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3945">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3944">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3943">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3942">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3941">
      <pivotArea dataOnly="0" labelOnly="1" fieldPosition="0">
        <references count="5">
          <reference field="0" count="1" selected="0">
            <x v="37"/>
          </reference>
          <reference field="1" count="1" selected="0">
            <x v="592"/>
          </reference>
          <reference field="2" count="1" selected="0">
            <x v="61"/>
          </reference>
          <reference field="3" count="1" selected="0">
            <x v="3"/>
          </reference>
          <reference field="4" count="1">
            <x v="376"/>
          </reference>
        </references>
      </pivotArea>
    </format>
    <format dxfId="3940">
      <pivotArea dataOnly="0" labelOnly="1" fieldPosition="0">
        <references count="5">
          <reference field="0" count="1" selected="0">
            <x v="37"/>
          </reference>
          <reference field="1" count="1" selected="0">
            <x v="593"/>
          </reference>
          <reference field="2" count="1" selected="0">
            <x v="61"/>
          </reference>
          <reference field="3" count="1" selected="0">
            <x v="3"/>
          </reference>
          <reference field="4" count="1">
            <x v="377"/>
          </reference>
        </references>
      </pivotArea>
    </format>
    <format dxfId="3939">
      <pivotArea dataOnly="0" labelOnly="1" fieldPosition="0">
        <references count="5">
          <reference field="0" count="1" selected="0">
            <x v="37"/>
          </reference>
          <reference field="1" count="1" selected="0">
            <x v="594"/>
          </reference>
          <reference field="2" count="1" selected="0">
            <x v="61"/>
          </reference>
          <reference field="3" count="1" selected="0">
            <x v="3"/>
          </reference>
          <reference field="4" count="1">
            <x v="371"/>
          </reference>
        </references>
      </pivotArea>
    </format>
    <format dxfId="3938">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3937">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3936">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3935">
      <pivotArea dataOnly="0" labelOnly="1" fieldPosition="0">
        <references count="5">
          <reference field="0" count="1" selected="0">
            <x v="38"/>
          </reference>
          <reference field="1" count="1" selected="0">
            <x v="595"/>
          </reference>
          <reference field="2" count="1" selected="0">
            <x v="19"/>
          </reference>
          <reference field="3" count="1" selected="0">
            <x v="3"/>
          </reference>
          <reference field="4" count="1">
            <x v="378"/>
          </reference>
        </references>
      </pivotArea>
    </format>
    <format dxfId="3934">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3933">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3932">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3931">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3930">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3929">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3928">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3927">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3926">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3925">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3924">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3923">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3922">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3921">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3920">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3919">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3918">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3917">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3916">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3915">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3914">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3913">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3912">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3911">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3910">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3909">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3908">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3907">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3906">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3905">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3904">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3903">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3902">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3901">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3900">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3899">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3898">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3897">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3896">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3895">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3894">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3893">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3892">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3891">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3890">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3889">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3888">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3887">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3886">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3885">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3884">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3883">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3882">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3881">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3880">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3879">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3878">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3877">
      <pivotArea dataOnly="0" labelOnly="1" fieldPosition="0">
        <references count="5">
          <reference field="0" count="1" selected="0">
            <x v="40"/>
          </reference>
          <reference field="1" count="1" selected="0">
            <x v="596"/>
          </reference>
          <reference field="2" count="1" selected="0">
            <x v="62"/>
          </reference>
          <reference field="3" count="1" selected="0">
            <x v="3"/>
          </reference>
          <reference field="4" count="1">
            <x v="376"/>
          </reference>
        </references>
      </pivotArea>
    </format>
    <format dxfId="387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387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387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387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387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387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387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386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3868">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3867">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3866">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3865">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3864">
      <pivotArea dataOnly="0" labelOnly="1" fieldPosition="0">
        <references count="5">
          <reference field="0" count="1" selected="0">
            <x v="41"/>
          </reference>
          <reference field="1" count="1" selected="0">
            <x v="597"/>
          </reference>
          <reference field="2" count="1" selected="0">
            <x v="51"/>
          </reference>
          <reference field="3" count="1" selected="0">
            <x v="3"/>
          </reference>
          <reference field="4" count="1">
            <x v="379"/>
          </reference>
        </references>
      </pivotArea>
    </format>
    <format dxfId="3863">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3862">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3861">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3860">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3859">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3858">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3857">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3856">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3855">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3854">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3853">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3852">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3851">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3850">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3849">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3848">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3847">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3846">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3845">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3844">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3843">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3842">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3841">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3840">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3839">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3838">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3837">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3836">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3835">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3834">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3833">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3832">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3831">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3830">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3829">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3828">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3827">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3826">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3825">
      <pivotArea dataOnly="0" labelOnly="1" fieldPosition="0">
        <references count="5">
          <reference field="0" count="1" selected="0">
            <x v="42"/>
          </reference>
          <reference field="1" count="1" selected="0">
            <x v="598"/>
          </reference>
          <reference field="2" count="1" selected="0">
            <x v="28"/>
          </reference>
          <reference field="3" count="1" selected="0">
            <x v="3"/>
          </reference>
          <reference field="4" count="1">
            <x v="380"/>
          </reference>
        </references>
      </pivotArea>
    </format>
    <format dxfId="382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382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215"/>
          </reference>
        </references>
      </pivotArea>
    </format>
    <format dxfId="382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382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382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381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381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381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381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3815">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3814">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3813">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3812">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3811">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381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380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380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380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380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380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380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380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380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380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380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379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379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379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379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3795">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3794">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3793">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3792">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3791">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3790">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3789">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3788">
      <pivotArea dataOnly="0" labelOnly="1" fieldPosition="0">
        <references count="5">
          <reference field="0" count="1" selected="0">
            <x v="44"/>
          </reference>
          <reference field="1" count="1" selected="0">
            <x v="599"/>
          </reference>
          <reference field="2" count="1" selected="0">
            <x v="7"/>
          </reference>
          <reference field="3" count="1" selected="0">
            <x v="3"/>
          </reference>
          <reference field="4" count="1">
            <x v="381"/>
          </reference>
        </references>
      </pivotArea>
    </format>
    <format dxfId="3787">
      <pivotArea dataOnly="0" labelOnly="1" fieldPosition="0">
        <references count="5">
          <reference field="0" count="1" selected="0">
            <x v="44"/>
          </reference>
          <reference field="1" count="1" selected="0">
            <x v="600"/>
          </reference>
          <reference field="2" count="1" selected="0">
            <x v="7"/>
          </reference>
          <reference field="3" count="1" selected="0">
            <x v="3"/>
          </reference>
          <reference field="4" count="1">
            <x v="382"/>
          </reference>
        </references>
      </pivotArea>
    </format>
    <format dxfId="3786">
      <pivotArea dataOnly="0" labelOnly="1" fieldPosition="0">
        <references count="5">
          <reference field="0" count="1" selected="0">
            <x v="44"/>
          </reference>
          <reference field="1" count="1" selected="0">
            <x v="601"/>
          </reference>
          <reference field="2" count="1" selected="0">
            <x v="7"/>
          </reference>
          <reference field="3" count="1" selected="0">
            <x v="3"/>
          </reference>
          <reference field="4" count="1">
            <x v="383"/>
          </reference>
        </references>
      </pivotArea>
    </format>
    <format dxfId="3785">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3784">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3783">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3782">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3781">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3780">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3779">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3778">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3777">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3776">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3775">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3774">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3773">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3772">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3771">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3770">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3769">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3768">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3767">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3766">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3765">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3764">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3763">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3762">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3761">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3760">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3759">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3758">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3757">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3756">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3755">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3754">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3753">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3752">
      <pivotArea dataOnly="0" labelOnly="1" fieldPosition="0">
        <references count="5">
          <reference field="0" count="1" selected="0">
            <x v="46"/>
          </reference>
          <reference field="1" count="1" selected="0">
            <x v="602"/>
          </reference>
          <reference field="2" count="1" selected="0">
            <x v="25"/>
          </reference>
          <reference field="3" count="1" selected="0">
            <x v="3"/>
          </reference>
          <reference field="4" count="1">
            <x v="43"/>
          </reference>
        </references>
      </pivotArea>
    </format>
    <format dxfId="3751">
      <pivotArea dataOnly="0" labelOnly="1" fieldPosition="0">
        <references count="5">
          <reference field="0" count="1" selected="0">
            <x v="46"/>
          </reference>
          <reference field="1" count="1" selected="0">
            <x v="603"/>
          </reference>
          <reference field="2" count="1" selected="0">
            <x v="25"/>
          </reference>
          <reference field="3" count="1" selected="0">
            <x v="3"/>
          </reference>
          <reference field="4" count="1">
            <x v="384"/>
          </reference>
        </references>
      </pivotArea>
    </format>
    <format dxfId="3750">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3749">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3748">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3747">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3746">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3745">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3744">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3743">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3742">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3741">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3740">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214"/>
          </reference>
        </references>
      </pivotArea>
    </format>
    <format dxfId="3739">
      <pivotArea dataOnly="0" labelOnly="1" fieldPosition="0">
        <references count="5">
          <reference field="0" count="1" selected="0">
            <x v="47"/>
          </reference>
          <reference field="1" count="1" selected="0">
            <x v="604"/>
          </reference>
          <reference field="2" count="1" selected="0">
            <x v="24"/>
          </reference>
          <reference field="3" count="1" selected="0">
            <x v="3"/>
          </reference>
          <reference field="4" count="1">
            <x v="372"/>
          </reference>
        </references>
      </pivotArea>
    </format>
    <format dxfId="3738">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3737">
      <pivotArea dataOnly="0" labelOnly="1" fieldPosition="0">
        <references count="5">
          <reference field="0" count="1" selected="0">
            <x v="48"/>
          </reference>
          <reference field="1" count="1" selected="0">
            <x v="605"/>
          </reference>
          <reference field="2" count="1" selected="0">
            <x v="12"/>
          </reference>
          <reference field="3" count="1" selected="0">
            <x v="3"/>
          </reference>
          <reference field="4" count="1">
            <x v="5"/>
          </reference>
        </references>
      </pivotArea>
    </format>
    <format dxfId="3736">
      <pivotArea dataOnly="0" labelOnly="1" fieldPosition="0">
        <references count="5">
          <reference field="0" count="1" selected="0">
            <x v="48"/>
          </reference>
          <reference field="1" count="1" selected="0">
            <x v="606"/>
          </reference>
          <reference field="2" count="1" selected="0">
            <x v="12"/>
          </reference>
          <reference field="3" count="1" selected="0">
            <x v="3"/>
          </reference>
          <reference field="4" count="1">
            <x v="47"/>
          </reference>
        </references>
      </pivotArea>
    </format>
    <format dxfId="3735">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6"/>
          </reference>
        </references>
      </pivotArea>
    </format>
    <format dxfId="3734">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3733">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3732">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3731">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3730">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3729">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3728">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3727">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40"/>
          </reference>
        </references>
      </pivotArea>
    </format>
    <format dxfId="3726">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3725">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3724">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3723">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3722">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3721">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3720">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3719">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3718">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3717">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49"/>
          </reference>
        </references>
      </pivotArea>
    </format>
    <format dxfId="3716">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39"/>
          </reference>
        </references>
      </pivotArea>
    </format>
    <format dxfId="3715">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3714">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3713">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3712">
      <pivotArea dataOnly="0" labelOnly="1" fieldPosition="0">
        <references count="5">
          <reference field="0" count="1" selected="0">
            <x v="52"/>
          </reference>
          <reference field="1" count="1" selected="0">
            <x v="494"/>
          </reference>
          <reference field="2" count="1" selected="0">
            <x v="44"/>
          </reference>
          <reference field="3" count="1" selected="0">
            <x v="4"/>
          </reference>
          <reference field="4" count="1">
            <x v="386"/>
          </reference>
        </references>
      </pivotArea>
    </format>
    <format dxfId="3711">
      <pivotArea dataOnly="0" labelOnly="1" fieldPosition="0">
        <references count="5">
          <reference field="0" count="1" selected="0">
            <x v="52"/>
          </reference>
          <reference field="1" count="1" selected="0">
            <x v="607"/>
          </reference>
          <reference field="2" count="1" selected="0">
            <x v="44"/>
          </reference>
          <reference field="3" count="1" selected="0">
            <x v="4"/>
          </reference>
          <reference field="4" count="1">
            <x v="385"/>
          </reference>
        </references>
      </pivotArea>
    </format>
    <format dxfId="3710">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3709">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3708">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3707">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3706">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3705">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3704">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3703">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3702">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3701">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370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369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369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3697">
      <pivotArea dataOnly="0" labelOnly="1" fieldPosition="0">
        <references count="5">
          <reference field="0" count="1" selected="0">
            <x v="54"/>
          </reference>
          <reference field="1" count="1" selected="0">
            <x v="608"/>
          </reference>
          <reference field="2" count="1" selected="0">
            <x v="14"/>
          </reference>
          <reference field="3" count="1" selected="0">
            <x v="3"/>
          </reference>
          <reference field="4" count="1">
            <x v="387"/>
          </reference>
        </references>
      </pivotArea>
    </format>
    <format dxfId="369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388"/>
          </reference>
        </references>
      </pivotArea>
    </format>
    <format dxfId="369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3694">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3693">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3692">
      <pivotArea dataOnly="0" labelOnly="1" fieldPosition="0">
        <references count="5">
          <reference field="0" count="1" selected="0">
            <x v="56"/>
          </reference>
          <reference field="1" count="1" selected="0">
            <x v="609"/>
          </reference>
          <reference field="2" count="1" selected="0">
            <x v="64"/>
          </reference>
          <reference field="3" count="1" selected="0">
            <x v="3"/>
          </reference>
          <reference field="4" count="1">
            <x v="335"/>
          </reference>
        </references>
      </pivotArea>
    </format>
    <format dxfId="3691">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3690">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9"/>
          </reference>
        </references>
      </pivotArea>
    </format>
    <format dxfId="3689">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3688">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3687">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3686">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13"/>
          </reference>
        </references>
      </pivotArea>
    </format>
    <format dxfId="3685">
      <pivotArea dataOnly="0" labelOnly="1" fieldPosition="0">
        <references count="5">
          <reference field="0" count="1" selected="0">
            <x v="58"/>
          </reference>
          <reference field="1" count="1" selected="0">
            <x v="610"/>
          </reference>
          <reference field="2" count="1" selected="0">
            <x v="15"/>
          </reference>
          <reference field="3" count="1" selected="0">
            <x v="3"/>
          </reference>
          <reference field="4" count="1">
            <x v="384"/>
          </reference>
        </references>
      </pivotArea>
    </format>
    <format dxfId="368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368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368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368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368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3679">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3678">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3677">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3676">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3675">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3674">
      <pivotArea dataOnly="0" labelOnly="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3673">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3672">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3671">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3670">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3669">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3668">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3667">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3666">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3665">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3664">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3663">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3662">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3661">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3660">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3659">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3658">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3657">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3656">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3655">
      <pivotArea field="4" type="button" dataOnly="0" labelOnly="1" outline="0" axis="axisRow" fieldPosition="4"/>
    </format>
    <format dxfId="3654">
      <pivotArea dataOnly="0" labelOnly="1" grandRow="1" outline="0" fieldPosition="0"/>
    </format>
    <format dxfId="3653">
      <pivotArea dataOnly="0" labelOnly="1" fieldPosition="0">
        <references count="2">
          <reference field="0" count="1" selected="0">
            <x v="0"/>
          </reference>
          <reference field="2" count="1" defaultSubtotal="1">
            <x v="9"/>
          </reference>
        </references>
      </pivotArea>
    </format>
    <format dxfId="3652">
      <pivotArea dataOnly="0" labelOnly="1" fieldPosition="0">
        <references count="2">
          <reference field="0" count="1" selected="0">
            <x v="1"/>
          </reference>
          <reference field="2" count="1" defaultSubtotal="1">
            <x v="67"/>
          </reference>
        </references>
      </pivotArea>
    </format>
    <format dxfId="3651">
      <pivotArea dataOnly="0" labelOnly="1" fieldPosition="0">
        <references count="2">
          <reference field="0" count="1" selected="0">
            <x v="2"/>
          </reference>
          <reference field="2" count="1" defaultSubtotal="1">
            <x v="8"/>
          </reference>
        </references>
      </pivotArea>
    </format>
    <format dxfId="3650">
      <pivotArea dataOnly="0" labelOnly="1" fieldPosition="0">
        <references count="2">
          <reference field="0" count="1" selected="0">
            <x v="3"/>
          </reference>
          <reference field="2" count="1" defaultSubtotal="1">
            <x v="20"/>
          </reference>
        </references>
      </pivotArea>
    </format>
    <format dxfId="3649">
      <pivotArea dataOnly="0" labelOnly="1" fieldPosition="0">
        <references count="2">
          <reference field="0" count="1" selected="0">
            <x v="4"/>
          </reference>
          <reference field="2" count="1" defaultSubtotal="1">
            <x v="47"/>
          </reference>
        </references>
      </pivotArea>
    </format>
    <format dxfId="3648">
      <pivotArea dataOnly="0" labelOnly="1" fieldPosition="0">
        <references count="2">
          <reference field="0" count="1" selected="0">
            <x v="5"/>
          </reference>
          <reference field="2" count="1" defaultSubtotal="1">
            <x v="2"/>
          </reference>
        </references>
      </pivotArea>
    </format>
    <format dxfId="3647">
      <pivotArea dataOnly="0" labelOnly="1" fieldPosition="0">
        <references count="2">
          <reference field="0" count="1" selected="0">
            <x v="6"/>
          </reference>
          <reference field="2" count="1" defaultSubtotal="1">
            <x v="43"/>
          </reference>
        </references>
      </pivotArea>
    </format>
    <format dxfId="3646">
      <pivotArea dataOnly="0" labelOnly="1" fieldPosition="0">
        <references count="2">
          <reference field="0" count="1" selected="0">
            <x v="7"/>
          </reference>
          <reference field="2" count="1" defaultSubtotal="1">
            <x v="17"/>
          </reference>
        </references>
      </pivotArea>
    </format>
    <format dxfId="3645">
      <pivotArea dataOnly="0" labelOnly="1" fieldPosition="0">
        <references count="2">
          <reference field="0" count="1" selected="0">
            <x v="8"/>
          </reference>
          <reference field="2" count="1" defaultSubtotal="1">
            <x v="26"/>
          </reference>
        </references>
      </pivotArea>
    </format>
    <format dxfId="3644">
      <pivotArea dataOnly="0" labelOnly="1" fieldPosition="0">
        <references count="2">
          <reference field="0" count="1" selected="0">
            <x v="9"/>
          </reference>
          <reference field="2" count="1" defaultSubtotal="1">
            <x v="13"/>
          </reference>
        </references>
      </pivotArea>
    </format>
    <format dxfId="3643">
      <pivotArea dataOnly="0" labelOnly="1" fieldPosition="0">
        <references count="2">
          <reference field="0" count="1" selected="0">
            <x v="10"/>
          </reference>
          <reference field="2" count="1" defaultSubtotal="1">
            <x v="41"/>
          </reference>
        </references>
      </pivotArea>
    </format>
    <format dxfId="3642">
      <pivotArea dataOnly="0" labelOnly="1" fieldPosition="0">
        <references count="2">
          <reference field="0" count="1" selected="0">
            <x v="11"/>
          </reference>
          <reference field="2" count="1" defaultSubtotal="1">
            <x v="54"/>
          </reference>
        </references>
      </pivotArea>
    </format>
    <format dxfId="3641">
      <pivotArea dataOnly="0" labelOnly="1" fieldPosition="0">
        <references count="2">
          <reference field="0" count="1" selected="0">
            <x v="12"/>
          </reference>
          <reference field="2" count="1" defaultSubtotal="1">
            <x v="22"/>
          </reference>
        </references>
      </pivotArea>
    </format>
    <format dxfId="3640">
      <pivotArea dataOnly="0" labelOnly="1" fieldPosition="0">
        <references count="2">
          <reference field="0" count="1" selected="0">
            <x v="13"/>
          </reference>
          <reference field="2" count="1" defaultSubtotal="1">
            <x v="16"/>
          </reference>
        </references>
      </pivotArea>
    </format>
    <format dxfId="3639">
      <pivotArea dataOnly="0" labelOnly="1" fieldPosition="0">
        <references count="2">
          <reference field="0" count="1" selected="0">
            <x v="14"/>
          </reference>
          <reference field="2" count="1" defaultSubtotal="1">
            <x v="4"/>
          </reference>
        </references>
      </pivotArea>
    </format>
    <format dxfId="3638">
      <pivotArea dataOnly="0" labelOnly="1" fieldPosition="0">
        <references count="2">
          <reference field="0" count="1" selected="0">
            <x v="15"/>
          </reference>
          <reference field="2" count="1" defaultSubtotal="1">
            <x v="42"/>
          </reference>
        </references>
      </pivotArea>
    </format>
    <format dxfId="3637">
      <pivotArea dataOnly="0" labelOnly="1" fieldPosition="0">
        <references count="2">
          <reference field="0" count="1" selected="0">
            <x v="16"/>
          </reference>
          <reference field="2" count="1" defaultSubtotal="1">
            <x v="36"/>
          </reference>
        </references>
      </pivotArea>
    </format>
    <format dxfId="3636">
      <pivotArea dataOnly="0" labelOnly="1" fieldPosition="0">
        <references count="2">
          <reference field="0" count="1" selected="0">
            <x v="17"/>
          </reference>
          <reference field="2" count="1" defaultSubtotal="1">
            <x v="5"/>
          </reference>
        </references>
      </pivotArea>
    </format>
    <format dxfId="3635">
      <pivotArea dataOnly="0" labelOnly="1" fieldPosition="0">
        <references count="2">
          <reference field="0" count="1" selected="0">
            <x v="18"/>
          </reference>
          <reference field="2" count="1" defaultSubtotal="1">
            <x v="33"/>
          </reference>
        </references>
      </pivotArea>
    </format>
    <format dxfId="3634">
      <pivotArea dataOnly="0" labelOnly="1" fieldPosition="0">
        <references count="2">
          <reference field="0" count="1" selected="0">
            <x v="19"/>
          </reference>
          <reference field="2" count="1" defaultSubtotal="1">
            <x v="0"/>
          </reference>
        </references>
      </pivotArea>
    </format>
    <format dxfId="3633">
      <pivotArea dataOnly="0" labelOnly="1" fieldPosition="0">
        <references count="2">
          <reference field="0" count="1" selected="0">
            <x v="20"/>
          </reference>
          <reference field="2" count="1" defaultSubtotal="1">
            <x v="46"/>
          </reference>
        </references>
      </pivotArea>
    </format>
    <format dxfId="3632">
      <pivotArea dataOnly="0" labelOnly="1" fieldPosition="0">
        <references count="2">
          <reference field="0" count="1" selected="0">
            <x v="21"/>
          </reference>
          <reference field="2" count="1" defaultSubtotal="1">
            <x v="31"/>
          </reference>
        </references>
      </pivotArea>
    </format>
    <format dxfId="3631">
      <pivotArea dataOnly="0" labelOnly="1" fieldPosition="0">
        <references count="2">
          <reference field="0" count="1" selected="0">
            <x v="22"/>
          </reference>
          <reference field="2" count="1" defaultSubtotal="1">
            <x v="34"/>
          </reference>
        </references>
      </pivotArea>
    </format>
    <format dxfId="3630">
      <pivotArea dataOnly="0" labelOnly="1" fieldPosition="0">
        <references count="2">
          <reference field="0" count="1" selected="0">
            <x v="23"/>
          </reference>
          <reference field="2" count="1" defaultSubtotal="1">
            <x v="52"/>
          </reference>
        </references>
      </pivotArea>
    </format>
    <format dxfId="3629">
      <pivotArea dataOnly="0" labelOnly="1" fieldPosition="0">
        <references count="2">
          <reference field="0" count="1" selected="0">
            <x v="24"/>
          </reference>
          <reference field="2" count="1" defaultSubtotal="1">
            <x v="40"/>
          </reference>
        </references>
      </pivotArea>
    </format>
    <format dxfId="3628">
      <pivotArea dataOnly="0" labelOnly="1" fieldPosition="0">
        <references count="2">
          <reference field="0" count="1" selected="0">
            <x v="25"/>
          </reference>
          <reference field="2" count="1" defaultSubtotal="1">
            <x v="50"/>
          </reference>
        </references>
      </pivotArea>
    </format>
    <format dxfId="3627">
      <pivotArea dataOnly="0" labelOnly="1" fieldPosition="0">
        <references count="2">
          <reference field="0" count="1" selected="0">
            <x v="26"/>
          </reference>
          <reference field="2" count="1" defaultSubtotal="1">
            <x v="49"/>
          </reference>
        </references>
      </pivotArea>
    </format>
    <format dxfId="3626">
      <pivotArea dataOnly="0" labelOnly="1" fieldPosition="0">
        <references count="2">
          <reference field="0" count="1" selected="0">
            <x v="27"/>
          </reference>
          <reference field="2" count="1" defaultSubtotal="1">
            <x v="39"/>
          </reference>
        </references>
      </pivotArea>
    </format>
    <format dxfId="3625">
      <pivotArea dataOnly="0" labelOnly="1" fieldPosition="0">
        <references count="2">
          <reference field="0" count="1" selected="0">
            <x v="28"/>
          </reference>
          <reference field="2" count="1" defaultSubtotal="1">
            <x v="58"/>
          </reference>
        </references>
      </pivotArea>
    </format>
    <format dxfId="3624">
      <pivotArea dataOnly="0" labelOnly="1" fieldPosition="0">
        <references count="2">
          <reference field="0" count="1" selected="0">
            <x v="29"/>
          </reference>
          <reference field="2" count="1" defaultSubtotal="1">
            <x v="66"/>
          </reference>
        </references>
      </pivotArea>
    </format>
    <format dxfId="3623">
      <pivotArea dataOnly="0" labelOnly="1" fieldPosition="0">
        <references count="2">
          <reference field="0" count="1" selected="0">
            <x v="30"/>
          </reference>
          <reference field="2" count="1" defaultSubtotal="1">
            <x v="65"/>
          </reference>
        </references>
      </pivotArea>
    </format>
    <format dxfId="3622">
      <pivotArea dataOnly="0" labelOnly="1" fieldPosition="0">
        <references count="2">
          <reference field="0" count="1" selected="0">
            <x v="31"/>
          </reference>
          <reference field="2" count="1" defaultSubtotal="1">
            <x v="35"/>
          </reference>
        </references>
      </pivotArea>
    </format>
    <format dxfId="3621">
      <pivotArea dataOnly="0" labelOnly="1" fieldPosition="0">
        <references count="2">
          <reference field="0" count="1" selected="0">
            <x v="32"/>
          </reference>
          <reference field="2" count="1" defaultSubtotal="1">
            <x v="10"/>
          </reference>
        </references>
      </pivotArea>
    </format>
    <format dxfId="3620">
      <pivotArea dataOnly="0" labelOnly="1" fieldPosition="0">
        <references count="2">
          <reference field="0" count="1" selected="0">
            <x v="33"/>
          </reference>
          <reference field="2" count="1" defaultSubtotal="1">
            <x v="38"/>
          </reference>
        </references>
      </pivotArea>
    </format>
    <format dxfId="3619">
      <pivotArea dataOnly="0" labelOnly="1" fieldPosition="0">
        <references count="2">
          <reference field="0" count="1" selected="0">
            <x v="34"/>
          </reference>
          <reference field="2" count="1" defaultSubtotal="1">
            <x v="18"/>
          </reference>
        </references>
      </pivotArea>
    </format>
    <format dxfId="3618">
      <pivotArea dataOnly="0" labelOnly="1" fieldPosition="0">
        <references count="2">
          <reference field="0" count="1" selected="0">
            <x v="35"/>
          </reference>
          <reference field="2" count="1" defaultSubtotal="1">
            <x v="57"/>
          </reference>
        </references>
      </pivotArea>
    </format>
    <format dxfId="3617">
      <pivotArea dataOnly="0" labelOnly="1" fieldPosition="0">
        <references count="2">
          <reference field="0" count="1" selected="0">
            <x v="36"/>
          </reference>
          <reference field="2" count="1" defaultSubtotal="1">
            <x v="55"/>
          </reference>
        </references>
      </pivotArea>
    </format>
    <format dxfId="3616">
      <pivotArea dataOnly="0" labelOnly="1" fieldPosition="0">
        <references count="2">
          <reference field="0" count="1" selected="0">
            <x v="37"/>
          </reference>
          <reference field="2" count="1" defaultSubtotal="1">
            <x v="61"/>
          </reference>
        </references>
      </pivotArea>
    </format>
    <format dxfId="3615">
      <pivotArea dataOnly="0" labelOnly="1" fieldPosition="0">
        <references count="2">
          <reference field="0" count="1" selected="0">
            <x v="38"/>
          </reference>
          <reference field="2" count="1" defaultSubtotal="1">
            <x v="19"/>
          </reference>
        </references>
      </pivotArea>
    </format>
    <format dxfId="3614">
      <pivotArea dataOnly="0" labelOnly="1" fieldPosition="0">
        <references count="2">
          <reference field="0" count="1" selected="0">
            <x v="39"/>
          </reference>
          <reference field="2" count="1" defaultSubtotal="1">
            <x v="3"/>
          </reference>
        </references>
      </pivotArea>
    </format>
    <format dxfId="3613">
      <pivotArea dataOnly="0" labelOnly="1" fieldPosition="0">
        <references count="2">
          <reference field="0" count="1" selected="0">
            <x v="40"/>
          </reference>
          <reference field="2" count="1" defaultSubtotal="1">
            <x v="62"/>
          </reference>
        </references>
      </pivotArea>
    </format>
    <format dxfId="3612">
      <pivotArea dataOnly="0" labelOnly="1" fieldPosition="0">
        <references count="2">
          <reference field="0" count="1" selected="0">
            <x v="41"/>
          </reference>
          <reference field="2" count="1" defaultSubtotal="1">
            <x v="51"/>
          </reference>
        </references>
      </pivotArea>
    </format>
    <format dxfId="3611">
      <pivotArea dataOnly="0" labelOnly="1" fieldPosition="0">
        <references count="2">
          <reference field="0" count="1" selected="0">
            <x v="42"/>
          </reference>
          <reference field="2" count="1" defaultSubtotal="1">
            <x v="28"/>
          </reference>
        </references>
      </pivotArea>
    </format>
    <format dxfId="3610">
      <pivotArea dataOnly="0" labelOnly="1" fieldPosition="0">
        <references count="2">
          <reference field="0" count="1" selected="0">
            <x v="43"/>
          </reference>
          <reference field="2" count="1" defaultSubtotal="1">
            <x v="53"/>
          </reference>
        </references>
      </pivotArea>
    </format>
    <format dxfId="3609">
      <pivotArea dataOnly="0" labelOnly="1" fieldPosition="0">
        <references count="2">
          <reference field="0" count="1" selected="0">
            <x v="44"/>
          </reference>
          <reference field="2" count="1" defaultSubtotal="1">
            <x v="7"/>
          </reference>
        </references>
      </pivotArea>
    </format>
    <format dxfId="3608">
      <pivotArea dataOnly="0" labelOnly="1" fieldPosition="0">
        <references count="2">
          <reference field="0" count="1" selected="0">
            <x v="45"/>
          </reference>
          <reference field="2" count="1" defaultSubtotal="1">
            <x v="29"/>
          </reference>
        </references>
      </pivotArea>
    </format>
    <format dxfId="3607">
      <pivotArea dataOnly="0" labelOnly="1" fieldPosition="0">
        <references count="2">
          <reference field="0" count="1" selected="0">
            <x v="46"/>
          </reference>
          <reference field="2" count="1" defaultSubtotal="1">
            <x v="25"/>
          </reference>
        </references>
      </pivotArea>
    </format>
    <format dxfId="3606">
      <pivotArea dataOnly="0" labelOnly="1" fieldPosition="0">
        <references count="2">
          <reference field="0" count="1" selected="0">
            <x v="47"/>
          </reference>
          <reference field="2" count="1" defaultSubtotal="1">
            <x v="24"/>
          </reference>
        </references>
      </pivotArea>
    </format>
    <format dxfId="3605">
      <pivotArea dataOnly="0" labelOnly="1" fieldPosition="0">
        <references count="2">
          <reference field="0" count="1" selected="0">
            <x v="48"/>
          </reference>
          <reference field="2" count="1" defaultSubtotal="1">
            <x v="12"/>
          </reference>
        </references>
      </pivotArea>
    </format>
    <format dxfId="3604">
      <pivotArea dataOnly="0" labelOnly="1" fieldPosition="0">
        <references count="2">
          <reference field="0" count="1" selected="0">
            <x v="49"/>
          </reference>
          <reference field="2" count="1" defaultSubtotal="1">
            <x v="37"/>
          </reference>
        </references>
      </pivotArea>
    </format>
    <format dxfId="3603">
      <pivotArea dataOnly="0" labelOnly="1" fieldPosition="0">
        <references count="2">
          <reference field="0" count="1" selected="0">
            <x v="50"/>
          </reference>
          <reference field="2" count="1" defaultSubtotal="1">
            <x v="32"/>
          </reference>
        </references>
      </pivotArea>
    </format>
    <format dxfId="3602">
      <pivotArea dataOnly="0" labelOnly="1" fieldPosition="0">
        <references count="2">
          <reference field="0" count="1" selected="0">
            <x v="51"/>
          </reference>
          <reference field="2" count="1" defaultSubtotal="1">
            <x v="6"/>
          </reference>
        </references>
      </pivotArea>
    </format>
    <format dxfId="3601">
      <pivotArea dataOnly="0" labelOnly="1" fieldPosition="0">
        <references count="2">
          <reference field="0" count="1" selected="0">
            <x v="52"/>
          </reference>
          <reference field="2" count="1" defaultSubtotal="1">
            <x v="44"/>
          </reference>
        </references>
      </pivotArea>
    </format>
    <format dxfId="3600">
      <pivotArea dataOnly="0" labelOnly="1" fieldPosition="0">
        <references count="2">
          <reference field="0" count="1" selected="0">
            <x v="53"/>
          </reference>
          <reference field="2" count="1" defaultSubtotal="1">
            <x v="23"/>
          </reference>
        </references>
      </pivotArea>
    </format>
    <format dxfId="3599">
      <pivotArea dataOnly="0" labelOnly="1" fieldPosition="0">
        <references count="2">
          <reference field="0" count="1" selected="0">
            <x v="54"/>
          </reference>
          <reference field="2" count="1" defaultSubtotal="1">
            <x v="14"/>
          </reference>
        </references>
      </pivotArea>
    </format>
    <format dxfId="3598">
      <pivotArea dataOnly="0" labelOnly="1" fieldPosition="0">
        <references count="2">
          <reference field="0" count="1" selected="0">
            <x v="55"/>
          </reference>
          <reference field="2" count="1" defaultSubtotal="1">
            <x v="63"/>
          </reference>
        </references>
      </pivotArea>
    </format>
    <format dxfId="3597">
      <pivotArea dataOnly="0" labelOnly="1" fieldPosition="0">
        <references count="2">
          <reference field="0" count="1" selected="0">
            <x v="56"/>
          </reference>
          <reference field="2" count="1" defaultSubtotal="1">
            <x v="64"/>
          </reference>
        </references>
      </pivotArea>
    </format>
    <format dxfId="3596">
      <pivotArea dataOnly="0" labelOnly="1" fieldPosition="0">
        <references count="2">
          <reference field="0" count="1" selected="0">
            <x v="57"/>
          </reference>
          <reference field="2" count="1" defaultSubtotal="1">
            <x v="48"/>
          </reference>
        </references>
      </pivotArea>
    </format>
    <format dxfId="3595">
      <pivotArea dataOnly="0" labelOnly="1" fieldPosition="0">
        <references count="2">
          <reference field="0" count="1" selected="0">
            <x v="58"/>
          </reference>
          <reference field="2" count="1" defaultSubtotal="1">
            <x v="15"/>
          </reference>
        </references>
      </pivotArea>
    </format>
    <format dxfId="3594">
      <pivotArea dataOnly="0" labelOnly="1" fieldPosition="0">
        <references count="2">
          <reference field="0" count="1" selected="0">
            <x v="59"/>
          </reference>
          <reference field="2" count="1" defaultSubtotal="1">
            <x v="30"/>
          </reference>
        </references>
      </pivotArea>
    </format>
    <format dxfId="3593">
      <pivotArea dataOnly="0" labelOnly="1" fieldPosition="0">
        <references count="2">
          <reference field="0" count="1" selected="0">
            <x v="60"/>
          </reference>
          <reference field="2" count="1" defaultSubtotal="1">
            <x v="27"/>
          </reference>
        </references>
      </pivotArea>
    </format>
    <format dxfId="3592">
      <pivotArea dataOnly="0" labelOnly="1" fieldPosition="0">
        <references count="2">
          <reference field="0" count="1" selected="0">
            <x v="61"/>
          </reference>
          <reference field="2" count="1" defaultSubtotal="1">
            <x v="1"/>
          </reference>
        </references>
      </pivotArea>
    </format>
    <format dxfId="3591">
      <pivotArea dataOnly="0" labelOnly="1" fieldPosition="0">
        <references count="2">
          <reference field="0" count="1" selected="0">
            <x v="62"/>
          </reference>
          <reference field="2" count="1" defaultSubtotal="1">
            <x v="59"/>
          </reference>
        </references>
      </pivotArea>
    </format>
    <format dxfId="3590">
      <pivotArea dataOnly="0" labelOnly="1" fieldPosition="0">
        <references count="2">
          <reference field="0" count="1" selected="0">
            <x v="63"/>
          </reference>
          <reference field="2" count="1" defaultSubtotal="1">
            <x v="21"/>
          </reference>
        </references>
      </pivotArea>
    </format>
    <format dxfId="3589">
      <pivotArea dataOnly="0" labelOnly="1" fieldPosition="0">
        <references count="2">
          <reference field="0" count="1" selected="0">
            <x v="65"/>
          </reference>
          <reference field="2" count="1" defaultSubtotal="1">
            <x v="11"/>
          </reference>
        </references>
      </pivotArea>
    </format>
    <format dxfId="3588">
      <pivotArea dataOnly="0" labelOnly="1" fieldPosition="0">
        <references count="2">
          <reference field="0" count="1" selected="0">
            <x v="67"/>
          </reference>
          <reference field="2" count="1" defaultSubtotal="1">
            <x v="56"/>
          </reference>
        </references>
      </pivotArea>
    </format>
    <format dxfId="3587">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3586">
      <pivotArea dataOnly="0" labelOnly="1" fieldPosition="0">
        <references count="5">
          <reference field="0" count="1" selected="0">
            <x v="1"/>
          </reference>
          <reference field="1" count="1" selected="0">
            <x v="199"/>
          </reference>
          <reference field="2" count="1" selected="0">
            <x v="67"/>
          </reference>
          <reference field="3" count="1" selected="0">
            <x v="0"/>
          </reference>
          <reference field="4" count="1">
            <x v="35"/>
          </reference>
        </references>
      </pivotArea>
    </format>
    <format dxfId="3585">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3584">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3583">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3582">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3581">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3580">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3579">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3578">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3577">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3576">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6"/>
          </reference>
        </references>
      </pivotArea>
    </format>
    <format dxfId="3575">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3574">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3573">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3572">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1"/>
          </reference>
        </references>
      </pivotArea>
    </format>
    <format dxfId="3571">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3570">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3569">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3568">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3567">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3566">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3565">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3564">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3563">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3562">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6"/>
          </reference>
        </references>
      </pivotArea>
    </format>
    <format dxfId="3561">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3560">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40"/>
          </reference>
        </references>
      </pivotArea>
    </format>
    <format dxfId="3559">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3558">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3557">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3556">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3555">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3554">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3553">
      <pivotArea dataOnly="0" labelOnly="1" fieldPosition="0">
        <references count="5">
          <reference field="0" count="1" selected="0">
            <x v="4"/>
          </reference>
          <reference field="1" count="1" selected="0">
            <x v="583"/>
          </reference>
          <reference field="2" count="1" selected="0">
            <x v="47"/>
          </reference>
          <reference field="3" count="1" selected="0">
            <x v="0"/>
          </reference>
          <reference field="4" count="1">
            <x v="65"/>
          </reference>
        </references>
      </pivotArea>
    </format>
    <format dxfId="3552">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3551">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3550">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0"/>
          </reference>
        </references>
      </pivotArea>
    </format>
    <format dxfId="3549">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3548">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3547">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3546">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3545">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3544">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3543">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3542">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3541">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3540">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3539">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3538">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3537">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3536">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353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3534">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3533">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3532">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3531">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3530">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3529">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3528">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3527">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3526">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3525">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3524">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3523">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3522">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3521">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3520">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3519">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3518">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3517">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3516">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3515">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3514">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3513">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7"/>
          </reference>
        </references>
      </pivotArea>
    </format>
    <format dxfId="3512">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3511">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3510">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350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350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3507">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3506">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3505">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3504">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3"/>
          </reference>
        </references>
      </pivotArea>
    </format>
    <format dxfId="3503">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350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350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350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349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349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349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7"/>
          </reference>
        </references>
      </pivotArea>
    </format>
    <format dxfId="349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349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3494">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3493">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3492">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3491">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3490">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3489">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3488">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3487">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3486">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3485">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3484">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3483">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3482">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3481">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3480">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3479">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3478">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3477">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3476">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3475">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3474">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3473">
      <pivotArea dataOnly="0" labelOnly="1" fieldPosition="0">
        <references count="5">
          <reference field="0" count="1" selected="0">
            <x v="17"/>
          </reference>
          <reference field="1" count="1" selected="0">
            <x v="584"/>
          </reference>
          <reference field="2" count="1" selected="0">
            <x v="5"/>
          </reference>
          <reference field="3" count="1" selected="0">
            <x v="3"/>
          </reference>
          <reference field="4" count="1">
            <x v="45"/>
          </reference>
        </references>
      </pivotArea>
    </format>
    <format dxfId="3472">
      <pivotArea dataOnly="0" labelOnly="1" fieldPosition="0">
        <references count="5">
          <reference field="0" count="1" selected="0">
            <x v="17"/>
          </reference>
          <reference field="1" count="1" selected="0">
            <x v="585"/>
          </reference>
          <reference field="2" count="1" selected="0">
            <x v="5"/>
          </reference>
          <reference field="3" count="1" selected="0">
            <x v="0"/>
          </reference>
          <reference field="4" count="1">
            <x v="32"/>
          </reference>
        </references>
      </pivotArea>
    </format>
    <format dxfId="3471">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3470">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3469">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3468">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3467">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3466">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3465">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3464">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3463">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3462">
      <pivotArea dataOnly="0" labelOnly="1" fieldPosition="0">
        <references count="5">
          <reference field="0" count="1" selected="0">
            <x v="18"/>
          </reference>
          <reference field="1" count="1" selected="0">
            <x v="586"/>
          </reference>
          <reference field="2" count="1" selected="0">
            <x v="33"/>
          </reference>
          <reference field="3" count="1" selected="0">
            <x v="3"/>
          </reference>
          <reference field="4" count="1">
            <x v="368"/>
          </reference>
        </references>
      </pivotArea>
    </format>
    <format dxfId="3461">
      <pivotArea dataOnly="0" labelOnly="1" fieldPosition="0">
        <references count="5">
          <reference field="0" count="1" selected="0">
            <x v="19"/>
          </reference>
          <reference field="1" count="1" selected="0">
            <x v="98"/>
          </reference>
          <reference field="2" count="1" selected="0">
            <x v="0"/>
          </reference>
          <reference field="3" count="1" selected="0">
            <x v="3"/>
          </reference>
          <reference field="4" count="1">
            <x v="248"/>
          </reference>
        </references>
      </pivotArea>
    </format>
    <format dxfId="3460">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369"/>
          </reference>
        </references>
      </pivotArea>
    </format>
    <format dxfId="3459">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345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345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345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345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345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345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370"/>
          </reference>
        </references>
      </pivotArea>
    </format>
    <format dxfId="345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345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345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344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344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3447">
      <pivotArea dataOnly="0" labelOnly="1" fieldPosition="0">
        <references count="5">
          <reference field="0" count="1" selected="0">
            <x v="19"/>
          </reference>
          <reference field="1" count="1" selected="0">
            <x v="352"/>
          </reference>
          <reference field="2" count="1" selected="0">
            <x v="0"/>
          </reference>
          <reference field="3" count="1" selected="0">
            <x v="3"/>
          </reference>
          <reference field="4" count="1">
            <x v="46"/>
          </reference>
        </references>
      </pivotArea>
    </format>
    <format dxfId="3446">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3445">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3444">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3443">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3442">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3441">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3440">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3439">
      <pivotArea dataOnly="0" labelOnly="1" fieldPosition="0">
        <references count="5">
          <reference field="0" count="1" selected="0">
            <x v="19"/>
          </reference>
          <reference field="1" count="1" selected="0">
            <x v="480"/>
          </reference>
          <reference field="2" count="1" selected="0">
            <x v="0"/>
          </reference>
          <reference field="3" count="1" selected="0">
            <x v="3"/>
          </reference>
          <reference field="4" count="1">
            <x v="263"/>
          </reference>
        </references>
      </pivotArea>
    </format>
    <format dxfId="3438">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3437">
      <pivotArea dataOnly="0" labelOnly="1" fieldPosition="0">
        <references count="5">
          <reference field="0" count="1" selected="0">
            <x v="19"/>
          </reference>
          <reference field="1" count="1" selected="0">
            <x v="587"/>
          </reference>
          <reference field="2" count="1" selected="0">
            <x v="0"/>
          </reference>
          <reference field="3" count="1" selected="0">
            <x v="3"/>
          </reference>
          <reference field="4" count="1">
            <x v="371"/>
          </reference>
        </references>
      </pivotArea>
    </format>
    <format dxfId="3436">
      <pivotArea dataOnly="0" labelOnly="1" fieldPosition="0">
        <references count="5">
          <reference field="0" count="1" selected="0">
            <x v="19"/>
          </reference>
          <reference field="1" count="1" selected="0">
            <x v="588"/>
          </reference>
          <reference field="2" count="1" selected="0">
            <x v="0"/>
          </reference>
          <reference field="3" count="1" selected="0">
            <x v="3"/>
          </reference>
          <reference field="4" count="1">
            <x v="372"/>
          </reference>
        </references>
      </pivotArea>
    </format>
    <format dxfId="3435">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3434">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3433">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3432">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3431">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3430">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3429">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3428">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3427">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3426">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3425">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3424">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3423">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3422">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3421">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3420">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3419">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3418">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3417">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3416">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3415">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3414">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3413">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3412">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3411">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3410">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3409">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3408">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3407">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3406">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7"/>
          </reference>
        </references>
      </pivotArea>
    </format>
    <format dxfId="3405">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3404">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3403">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3402">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3401">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3400">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3399">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3398">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3397">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3396">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3395">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3394">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3393">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3392">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3391">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3390">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3389">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3388">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3387">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3386">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3385">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3384">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3383">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3382">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3381">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3380">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3379">
      <pivotArea dataOnly="0" labelOnly="1" fieldPosition="0">
        <references count="5">
          <reference field="0" count="1" selected="0">
            <x v="22"/>
          </reference>
          <reference field="1" count="1" selected="0">
            <x v="589"/>
          </reference>
          <reference field="2" count="1" selected="0">
            <x v="34"/>
          </reference>
          <reference field="3" count="1" selected="0">
            <x v="0"/>
          </reference>
          <reference field="4" count="1">
            <x v="373"/>
          </reference>
        </references>
      </pivotArea>
    </format>
    <format dxfId="3378">
      <pivotArea dataOnly="0" labelOnly="1" fieldPosition="0">
        <references count="5">
          <reference field="0" count="1" selected="0">
            <x v="22"/>
          </reference>
          <reference field="1" count="1" selected="0">
            <x v="590"/>
          </reference>
          <reference field="2" count="1" selected="0">
            <x v="34"/>
          </reference>
          <reference field="3" count="1" selected="0">
            <x v="3"/>
          </reference>
          <reference field="4" count="1">
            <x v="374"/>
          </reference>
        </references>
      </pivotArea>
    </format>
    <format dxfId="3377">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3376">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3375">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3374">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3373">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3372">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3371">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3370">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3369">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3368">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3367">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3366">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3365">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3364">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3363">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3362">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3361">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3360">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3359">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3358">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3357">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3356">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3355">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3354">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3353">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3352">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3351">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3350">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3349">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3348">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3347">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3346">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3345">
      <pivotArea dataOnly="0" labelOnly="1" fieldPosition="0">
        <references count="5">
          <reference field="0" count="1" selected="0">
            <x v="27"/>
          </reference>
          <reference field="1" count="1" selected="0">
            <x v="591"/>
          </reference>
          <reference field="2" count="1" selected="0">
            <x v="39"/>
          </reference>
          <reference field="3" count="1" selected="0">
            <x v="3"/>
          </reference>
          <reference field="4" count="1">
            <x v="375"/>
          </reference>
        </references>
      </pivotArea>
    </format>
    <format dxfId="3344">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3343">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3342">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3341">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3340">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3339">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3338">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3337">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3336">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3335">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3334">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3333">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3332">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3331">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3330">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3329">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3328">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3327">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3326">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3325">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3324">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3323">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3322">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3321">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3320">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3319">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3318">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3317">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3316">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3315">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3314">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3313">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3312">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3311">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3310">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3309">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3308">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3307">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3306">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3305">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3304">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3303">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3302">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3301">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3300">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3299">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3298">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3297">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3296">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3295">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3294">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3293">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3292">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3291">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46"/>
          </reference>
        </references>
      </pivotArea>
    </format>
    <format dxfId="3290">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3289">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3288">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3287">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3286">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3285">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3284">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3283">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3282">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3281">
      <pivotArea dataOnly="0" labelOnly="1" fieldPosition="0">
        <references count="5">
          <reference field="0" count="1" selected="0">
            <x v="37"/>
          </reference>
          <reference field="1" count="1" selected="0">
            <x v="592"/>
          </reference>
          <reference field="2" count="1" selected="0">
            <x v="61"/>
          </reference>
          <reference field="3" count="1" selected="0">
            <x v="3"/>
          </reference>
          <reference field="4" count="1">
            <x v="376"/>
          </reference>
        </references>
      </pivotArea>
    </format>
    <format dxfId="3280">
      <pivotArea dataOnly="0" labelOnly="1" fieldPosition="0">
        <references count="5">
          <reference field="0" count="1" selected="0">
            <x v="37"/>
          </reference>
          <reference field="1" count="1" selected="0">
            <x v="593"/>
          </reference>
          <reference field="2" count="1" selected="0">
            <x v="61"/>
          </reference>
          <reference field="3" count="1" selected="0">
            <x v="3"/>
          </reference>
          <reference field="4" count="1">
            <x v="377"/>
          </reference>
        </references>
      </pivotArea>
    </format>
    <format dxfId="3279">
      <pivotArea dataOnly="0" labelOnly="1" fieldPosition="0">
        <references count="5">
          <reference field="0" count="1" selected="0">
            <x v="37"/>
          </reference>
          <reference field="1" count="1" selected="0">
            <x v="594"/>
          </reference>
          <reference field="2" count="1" selected="0">
            <x v="61"/>
          </reference>
          <reference field="3" count="1" selected="0">
            <x v="3"/>
          </reference>
          <reference field="4" count="1">
            <x v="371"/>
          </reference>
        </references>
      </pivotArea>
    </format>
    <format dxfId="3278">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3277">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3276">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3275">
      <pivotArea dataOnly="0" labelOnly="1" fieldPosition="0">
        <references count="5">
          <reference field="0" count="1" selected="0">
            <x v="38"/>
          </reference>
          <reference field="1" count="1" selected="0">
            <x v="595"/>
          </reference>
          <reference field="2" count="1" selected="0">
            <x v="19"/>
          </reference>
          <reference field="3" count="1" selected="0">
            <x v="3"/>
          </reference>
          <reference field="4" count="1">
            <x v="378"/>
          </reference>
        </references>
      </pivotArea>
    </format>
    <format dxfId="3274">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3273">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3272">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3271">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3270">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3269">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3268">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3267">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3266">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3265">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3264">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3263">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3262">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3261">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3260">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3259">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3258">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3257">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3256">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3255">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3254">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3253">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3252">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3251">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3250">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3249">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3248">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3247">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3246">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3245">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3244">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3243">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3242">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3241">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3240">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3239">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3238">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3237">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3236">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3235">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3234">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3233">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3232">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3231">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3230">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3229">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3228">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3227">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3226">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3225">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3224">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3223">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3222">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3221">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3220">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3219">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3218">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3217">
      <pivotArea dataOnly="0" labelOnly="1" fieldPosition="0">
        <references count="5">
          <reference field="0" count="1" selected="0">
            <x v="40"/>
          </reference>
          <reference field="1" count="1" selected="0">
            <x v="596"/>
          </reference>
          <reference field="2" count="1" selected="0">
            <x v="62"/>
          </reference>
          <reference field="3" count="1" selected="0">
            <x v="3"/>
          </reference>
          <reference field="4" count="1">
            <x v="376"/>
          </reference>
        </references>
      </pivotArea>
    </format>
    <format dxfId="3216">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3215">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3214">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3213">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3212">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3211">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3210">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3209">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3208">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3207">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3206">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3205">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3204">
      <pivotArea dataOnly="0" labelOnly="1" fieldPosition="0">
        <references count="5">
          <reference field="0" count="1" selected="0">
            <x v="41"/>
          </reference>
          <reference field="1" count="1" selected="0">
            <x v="597"/>
          </reference>
          <reference field="2" count="1" selected="0">
            <x v="51"/>
          </reference>
          <reference field="3" count="1" selected="0">
            <x v="3"/>
          </reference>
          <reference field="4" count="1">
            <x v="379"/>
          </reference>
        </references>
      </pivotArea>
    </format>
    <format dxfId="3203">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3202">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3201">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3200">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3199">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3198">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3197">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3196">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3195">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3194">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3193">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3192">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3191">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3190">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3189">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3188">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3187">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3186">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3185">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3184">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3183">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3182">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3181">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3180">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3179">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3178">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3177">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3176">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3175">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3174">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3173">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3172">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3171">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3170">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3169">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3168">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3167">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3166">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3165">
      <pivotArea dataOnly="0" labelOnly="1" fieldPosition="0">
        <references count="5">
          <reference field="0" count="1" selected="0">
            <x v="42"/>
          </reference>
          <reference field="1" count="1" selected="0">
            <x v="598"/>
          </reference>
          <reference field="2" count="1" selected="0">
            <x v="28"/>
          </reference>
          <reference field="3" count="1" selected="0">
            <x v="3"/>
          </reference>
          <reference field="4" count="1">
            <x v="380"/>
          </reference>
        </references>
      </pivotArea>
    </format>
    <format dxfId="3164">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3163">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215"/>
          </reference>
        </references>
      </pivotArea>
    </format>
    <format dxfId="3162">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3161">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3160">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3159">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3158">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3157">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3156">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3155">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3154">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3153">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3152">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3151">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3150">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3149">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3148">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3147">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3146">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3145">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3144">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3143">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3142">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3141">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3140">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3139">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3138">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3137">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3136">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3135">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3134">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3133">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3132">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3131">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3130">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3129">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3128">
      <pivotArea dataOnly="0" labelOnly="1" fieldPosition="0">
        <references count="5">
          <reference field="0" count="1" selected="0">
            <x v="44"/>
          </reference>
          <reference field="1" count="1" selected="0">
            <x v="599"/>
          </reference>
          <reference field="2" count="1" selected="0">
            <x v="7"/>
          </reference>
          <reference field="3" count="1" selected="0">
            <x v="3"/>
          </reference>
          <reference field="4" count="1">
            <x v="381"/>
          </reference>
        </references>
      </pivotArea>
    </format>
    <format dxfId="3127">
      <pivotArea dataOnly="0" labelOnly="1" fieldPosition="0">
        <references count="5">
          <reference field="0" count="1" selected="0">
            <x v="44"/>
          </reference>
          <reference field="1" count="1" selected="0">
            <x v="600"/>
          </reference>
          <reference field="2" count="1" selected="0">
            <x v="7"/>
          </reference>
          <reference field="3" count="1" selected="0">
            <x v="3"/>
          </reference>
          <reference field="4" count="1">
            <x v="382"/>
          </reference>
        </references>
      </pivotArea>
    </format>
    <format dxfId="3126">
      <pivotArea dataOnly="0" labelOnly="1" fieldPosition="0">
        <references count="5">
          <reference field="0" count="1" selected="0">
            <x v="44"/>
          </reference>
          <reference field="1" count="1" selected="0">
            <x v="601"/>
          </reference>
          <reference field="2" count="1" selected="0">
            <x v="7"/>
          </reference>
          <reference field="3" count="1" selected="0">
            <x v="3"/>
          </reference>
          <reference field="4" count="1">
            <x v="383"/>
          </reference>
        </references>
      </pivotArea>
    </format>
    <format dxfId="3125">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3124">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3123">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3122">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3121">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3120">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3119">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3118">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3117">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3116">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3115">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3114">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3113">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3112">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3111">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3110">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3109">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3108">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3107">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3106">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3105">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3104">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3103">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3102">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3101">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3100">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3099">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3098">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3097">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3096">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3095">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3094">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3093">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3092">
      <pivotArea dataOnly="0" labelOnly="1" fieldPosition="0">
        <references count="5">
          <reference field="0" count="1" selected="0">
            <x v="46"/>
          </reference>
          <reference field="1" count="1" selected="0">
            <x v="602"/>
          </reference>
          <reference field="2" count="1" selected="0">
            <x v="25"/>
          </reference>
          <reference field="3" count="1" selected="0">
            <x v="3"/>
          </reference>
          <reference field="4" count="1">
            <x v="43"/>
          </reference>
        </references>
      </pivotArea>
    </format>
    <format dxfId="3091">
      <pivotArea dataOnly="0" labelOnly="1" fieldPosition="0">
        <references count="5">
          <reference field="0" count="1" selected="0">
            <x v="46"/>
          </reference>
          <reference field="1" count="1" selected="0">
            <x v="603"/>
          </reference>
          <reference field="2" count="1" selected="0">
            <x v="25"/>
          </reference>
          <reference field="3" count="1" selected="0">
            <x v="3"/>
          </reference>
          <reference field="4" count="1">
            <x v="384"/>
          </reference>
        </references>
      </pivotArea>
    </format>
    <format dxfId="3090">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3089">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3088">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3087">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3086">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3085">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3084">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3083">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3082">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3081">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3080">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214"/>
          </reference>
        </references>
      </pivotArea>
    </format>
    <format dxfId="3079">
      <pivotArea dataOnly="0" labelOnly="1" fieldPosition="0">
        <references count="5">
          <reference field="0" count="1" selected="0">
            <x v="47"/>
          </reference>
          <reference field="1" count="1" selected="0">
            <x v="604"/>
          </reference>
          <reference field="2" count="1" selected="0">
            <x v="24"/>
          </reference>
          <reference field="3" count="1" selected="0">
            <x v="3"/>
          </reference>
          <reference field="4" count="1">
            <x v="372"/>
          </reference>
        </references>
      </pivotArea>
    </format>
    <format dxfId="3078">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3077">
      <pivotArea dataOnly="0" labelOnly="1" fieldPosition="0">
        <references count="5">
          <reference field="0" count="1" selected="0">
            <x v="48"/>
          </reference>
          <reference field="1" count="1" selected="0">
            <x v="605"/>
          </reference>
          <reference field="2" count="1" selected="0">
            <x v="12"/>
          </reference>
          <reference field="3" count="1" selected="0">
            <x v="3"/>
          </reference>
          <reference field="4" count="1">
            <x v="5"/>
          </reference>
        </references>
      </pivotArea>
    </format>
    <format dxfId="3076">
      <pivotArea dataOnly="0" labelOnly="1" fieldPosition="0">
        <references count="5">
          <reference field="0" count="1" selected="0">
            <x v="48"/>
          </reference>
          <reference field="1" count="1" selected="0">
            <x v="606"/>
          </reference>
          <reference field="2" count="1" selected="0">
            <x v="12"/>
          </reference>
          <reference field="3" count="1" selected="0">
            <x v="3"/>
          </reference>
          <reference field="4" count="1">
            <x v="47"/>
          </reference>
        </references>
      </pivotArea>
    </format>
    <format dxfId="3075">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6"/>
          </reference>
        </references>
      </pivotArea>
    </format>
    <format dxfId="3074">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3073">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3072">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3071">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3070">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3069">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3068">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3067">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40"/>
          </reference>
        </references>
      </pivotArea>
    </format>
    <format dxfId="3066">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3065">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3064">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3063">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3062">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3061">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3060">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3059">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3058">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3057">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49"/>
          </reference>
        </references>
      </pivotArea>
    </format>
    <format dxfId="3056">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39"/>
          </reference>
        </references>
      </pivotArea>
    </format>
    <format dxfId="3055">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3054">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3053">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3052">
      <pivotArea dataOnly="0" labelOnly="1" fieldPosition="0">
        <references count="5">
          <reference field="0" count="1" selected="0">
            <x v="52"/>
          </reference>
          <reference field="1" count="1" selected="0">
            <x v="494"/>
          </reference>
          <reference field="2" count="1" selected="0">
            <x v="44"/>
          </reference>
          <reference field="3" count="1" selected="0">
            <x v="4"/>
          </reference>
          <reference field="4" count="1">
            <x v="386"/>
          </reference>
        </references>
      </pivotArea>
    </format>
    <format dxfId="3051">
      <pivotArea dataOnly="0" labelOnly="1" fieldPosition="0">
        <references count="5">
          <reference field="0" count="1" selected="0">
            <x v="52"/>
          </reference>
          <reference field="1" count="1" selected="0">
            <x v="607"/>
          </reference>
          <reference field="2" count="1" selected="0">
            <x v="44"/>
          </reference>
          <reference field="3" count="1" selected="0">
            <x v="4"/>
          </reference>
          <reference field="4" count="1">
            <x v="385"/>
          </reference>
        </references>
      </pivotArea>
    </format>
    <format dxfId="3050">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3049">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3048">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3047">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3046">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3045">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3044">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3043">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3042">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3041">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304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303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303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3037">
      <pivotArea dataOnly="0" labelOnly="1" fieldPosition="0">
        <references count="5">
          <reference field="0" count="1" selected="0">
            <x v="54"/>
          </reference>
          <reference field="1" count="1" selected="0">
            <x v="608"/>
          </reference>
          <reference field="2" count="1" selected="0">
            <x v="14"/>
          </reference>
          <reference field="3" count="1" selected="0">
            <x v="3"/>
          </reference>
          <reference field="4" count="1">
            <x v="387"/>
          </reference>
        </references>
      </pivotArea>
    </format>
    <format dxfId="3036">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388"/>
          </reference>
        </references>
      </pivotArea>
    </format>
    <format dxfId="3035">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3034">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3033">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3032">
      <pivotArea dataOnly="0" labelOnly="1" fieldPosition="0">
        <references count="5">
          <reference field="0" count="1" selected="0">
            <x v="56"/>
          </reference>
          <reference field="1" count="1" selected="0">
            <x v="609"/>
          </reference>
          <reference field="2" count="1" selected="0">
            <x v="64"/>
          </reference>
          <reference field="3" count="1" selected="0">
            <x v="3"/>
          </reference>
          <reference field="4" count="1">
            <x v="335"/>
          </reference>
        </references>
      </pivotArea>
    </format>
    <format dxfId="3031">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3030">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9"/>
          </reference>
        </references>
      </pivotArea>
    </format>
    <format dxfId="3029">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3028">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3027">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3026">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13"/>
          </reference>
        </references>
      </pivotArea>
    </format>
    <format dxfId="3025">
      <pivotArea dataOnly="0" labelOnly="1" fieldPosition="0">
        <references count="5">
          <reference field="0" count="1" selected="0">
            <x v="58"/>
          </reference>
          <reference field="1" count="1" selected="0">
            <x v="610"/>
          </reference>
          <reference field="2" count="1" selected="0">
            <x v="15"/>
          </reference>
          <reference field="3" count="1" selected="0">
            <x v="3"/>
          </reference>
          <reference field="4" count="1">
            <x v="384"/>
          </reference>
        </references>
      </pivotArea>
    </format>
    <format dxfId="302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302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302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3021">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3020">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3019">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3018">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3017">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3016">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3015">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3014">
      <pivotArea dataOnly="0" labelOnly="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3013">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3012">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3011">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3010">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3009">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3008">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3007">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3006">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3005">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3004">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3003">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3002">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3001">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3000">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2999">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998">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2997">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996">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2995">
      <pivotArea collapsedLevelsAreSubtotals="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994">
      <pivotArea dataOnly="0" labelOnly="1" fieldPosition="0">
        <references count="3">
          <reference field="0" count="1" selected="0">
            <x v="0"/>
          </reference>
          <reference field="1" count="1">
            <x v="111"/>
          </reference>
          <reference field="2" count="1" selected="0">
            <x v="9"/>
          </reference>
        </references>
      </pivotArea>
    </format>
    <format dxfId="2993">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2992">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991">
      <pivotArea collapsedLevelsAreSubtotals="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990">
      <pivotArea dataOnly="0" labelOnly="1" fieldPosition="0">
        <references count="3">
          <reference field="0" count="1" selected="0">
            <x v="0"/>
          </reference>
          <reference field="1" count="1">
            <x v="111"/>
          </reference>
          <reference field="2" count="1" selected="0">
            <x v="9"/>
          </reference>
        </references>
      </pivotArea>
    </format>
    <format dxfId="2989">
      <pivotArea dataOnly="0" labelOnly="1" fieldPosition="0">
        <references count="4">
          <reference field="0" count="1" selected="0">
            <x v="0"/>
          </reference>
          <reference field="1" count="1" selected="0">
            <x v="111"/>
          </reference>
          <reference field="2" count="1" selected="0">
            <x v="9"/>
          </reference>
          <reference field="3" count="1">
            <x v="0"/>
          </reference>
        </references>
      </pivotArea>
    </format>
    <format dxfId="2988">
      <pivotArea dataOnly="0" labelOnly="1" fieldPosition="0">
        <references count="5">
          <reference field="0" count="1" selected="0">
            <x v="0"/>
          </reference>
          <reference field="1" count="1" selected="0">
            <x v="111"/>
          </reference>
          <reference field="2" count="1" selected="0">
            <x v="9"/>
          </reference>
          <reference field="3" count="1" selected="0">
            <x v="0"/>
          </reference>
          <reference field="4" count="1">
            <x v="43"/>
          </reference>
        </references>
      </pivotArea>
    </format>
    <format dxfId="2987">
      <pivotArea field="2" type="button" dataOnly="0" labelOnly="1" outline="0" axis="axisRow" fieldPosition="1"/>
    </format>
    <format dxfId="2986">
      <pivotArea field="1" type="button" dataOnly="0" labelOnly="1" outline="0" axis="axisRow" fieldPosition="2"/>
    </format>
    <format dxfId="2985">
      <pivotArea field="3" type="button" dataOnly="0" labelOnly="1" outline="0" axis="axisRow" fieldPosition="3"/>
    </format>
    <format dxfId="2984">
      <pivotArea field="4" type="button" dataOnly="0" labelOnly="1" outline="0" axis="axisRow" fieldPosition="4"/>
    </format>
    <format dxfId="2983">
      <pivotArea dataOnly="0" labelOnly="1" outline="0" fieldPosition="0">
        <references count="1">
          <reference field="4294967294" count="3">
            <x v="0"/>
            <x v="1"/>
            <x v="2"/>
          </reference>
        </references>
      </pivotArea>
    </format>
    <format dxfId="2982">
      <pivotArea field="2" type="button" dataOnly="0" labelOnly="1" outline="0" axis="axisRow" fieldPosition="1"/>
    </format>
    <format dxfId="2981">
      <pivotArea field="1" type="button" dataOnly="0" labelOnly="1" outline="0" axis="axisRow" fieldPosition="2"/>
    </format>
    <format dxfId="2980">
      <pivotArea field="3" type="button" dataOnly="0" labelOnly="1" outline="0" axis="axisRow" fieldPosition="3"/>
    </format>
    <format dxfId="2979">
      <pivotArea field="4" type="button" dataOnly="0" labelOnly="1" outline="0" axis="axisRow" fieldPosition="4"/>
    </format>
    <format dxfId="2978">
      <pivotArea dataOnly="0" labelOnly="1" outline="0" fieldPosition="0">
        <references count="1">
          <reference field="4294967294" count="3">
            <x v="0"/>
            <x v="1"/>
            <x v="2"/>
          </reference>
        </references>
      </pivotArea>
    </format>
    <format dxfId="2977">
      <pivotArea collapsedLevelsAreSubtotals="1" fieldPosition="0">
        <references count="5">
          <reference field="0" count="1" selected="0">
            <x v="1"/>
          </reference>
          <reference field="1" count="1" selected="0">
            <x v="199"/>
          </reference>
          <reference field="2" count="1" selected="0">
            <x v="67"/>
          </reference>
          <reference field="3" count="1" selected="0">
            <x v="0"/>
          </reference>
          <reference field="4" count="1">
            <x v="35"/>
          </reference>
        </references>
      </pivotArea>
    </format>
    <format dxfId="2976">
      <pivotArea collapsedLevelsAreSubtotals="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2975">
      <pivotArea dataOnly="0" labelOnly="1" fieldPosition="0">
        <references count="3">
          <reference field="0" count="1" selected="0">
            <x v="1"/>
          </reference>
          <reference field="1" count="2">
            <x v="199"/>
            <x v="561"/>
          </reference>
          <reference field="2" count="1" selected="0">
            <x v="67"/>
          </reference>
        </references>
      </pivotArea>
    </format>
    <format dxfId="2974">
      <pivotArea dataOnly="0" labelOnly="1" fieldPosition="0">
        <references count="4">
          <reference field="0" count="1" selected="0">
            <x v="1"/>
          </reference>
          <reference field="1" count="1" selected="0">
            <x v="199"/>
          </reference>
          <reference field="2" count="1" selected="0">
            <x v="67"/>
          </reference>
          <reference field="3" count="1">
            <x v="0"/>
          </reference>
        </references>
      </pivotArea>
    </format>
    <format dxfId="2973">
      <pivotArea dataOnly="0" labelOnly="1" fieldPosition="0">
        <references count="5">
          <reference field="0" count="1" selected="0">
            <x v="1"/>
          </reference>
          <reference field="1" count="1" selected="0">
            <x v="199"/>
          </reference>
          <reference field="2" count="1" selected="0">
            <x v="67"/>
          </reference>
          <reference field="3" count="1" selected="0">
            <x v="0"/>
          </reference>
          <reference field="4" count="1">
            <x v="35"/>
          </reference>
        </references>
      </pivotArea>
    </format>
    <format dxfId="2972">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2971">
      <pivotArea collapsedLevelsAreSubtotals="1" fieldPosition="0">
        <references count="5">
          <reference field="0" count="1" selected="0">
            <x v="1"/>
          </reference>
          <reference field="1" count="1" selected="0">
            <x v="199"/>
          </reference>
          <reference field="2" count="1" selected="0">
            <x v="67"/>
          </reference>
          <reference field="3" count="1" selected="0">
            <x v="0"/>
          </reference>
          <reference field="4" count="1">
            <x v="35"/>
          </reference>
        </references>
      </pivotArea>
    </format>
    <format dxfId="2970">
      <pivotArea collapsedLevelsAreSubtotals="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2969">
      <pivotArea dataOnly="0" labelOnly="1" fieldPosition="0">
        <references count="3">
          <reference field="0" count="1" selected="0">
            <x v="1"/>
          </reference>
          <reference field="1" count="2">
            <x v="199"/>
            <x v="561"/>
          </reference>
          <reference field="2" count="1" selected="0">
            <x v="67"/>
          </reference>
        </references>
      </pivotArea>
    </format>
    <format dxfId="2968">
      <pivotArea dataOnly="0" labelOnly="1" fieldPosition="0">
        <references count="4">
          <reference field="0" count="1" selected="0">
            <x v="1"/>
          </reference>
          <reference field="1" count="1" selected="0">
            <x v="199"/>
          </reference>
          <reference field="2" count="1" selected="0">
            <x v="67"/>
          </reference>
          <reference field="3" count="1">
            <x v="0"/>
          </reference>
        </references>
      </pivotArea>
    </format>
    <format dxfId="2967">
      <pivotArea dataOnly="0" labelOnly="1" fieldPosition="0">
        <references count="5">
          <reference field="0" count="1" selected="0">
            <x v="1"/>
          </reference>
          <reference field="1" count="1" selected="0">
            <x v="199"/>
          </reference>
          <reference field="2" count="1" selected="0">
            <x v="67"/>
          </reference>
          <reference field="3" count="1" selected="0">
            <x v="0"/>
          </reference>
          <reference field="4" count="1">
            <x v="35"/>
          </reference>
        </references>
      </pivotArea>
    </format>
    <format dxfId="2966">
      <pivotArea dataOnly="0" labelOnly="1" fieldPosition="0">
        <references count="5">
          <reference field="0" count="1" selected="0">
            <x v="1"/>
          </reference>
          <reference field="1" count="1" selected="0">
            <x v="561"/>
          </reference>
          <reference field="2" count="1" selected="0">
            <x v="67"/>
          </reference>
          <reference field="3" count="1" selected="0">
            <x v="0"/>
          </reference>
          <reference field="4" count="1">
            <x v="344"/>
          </reference>
        </references>
      </pivotArea>
    </format>
    <format dxfId="2965">
      <pivotArea collapsedLevelsAreSubtotals="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964">
      <pivotArea collapsedLevelsAreSubtotals="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963">
      <pivotArea collapsedLevelsAreSubtotals="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962">
      <pivotArea collapsedLevelsAreSubtotals="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961">
      <pivotArea dataOnly="0" labelOnly="1" fieldPosition="0">
        <references count="3">
          <reference field="0" count="1" selected="0">
            <x v="2"/>
          </reference>
          <reference field="1" count="4">
            <x v="9"/>
            <x v="58"/>
            <x v="179"/>
            <x v="364"/>
          </reference>
          <reference field="2" count="1" selected="0">
            <x v="8"/>
          </reference>
        </references>
      </pivotArea>
    </format>
    <format dxfId="2960">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2959">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958">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957">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956">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955">
      <pivotArea collapsedLevelsAreSubtotals="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954">
      <pivotArea collapsedLevelsAreSubtotals="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953">
      <pivotArea collapsedLevelsAreSubtotals="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952">
      <pivotArea collapsedLevelsAreSubtotals="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951">
      <pivotArea dataOnly="0" labelOnly="1" fieldPosition="0">
        <references count="3">
          <reference field="0" count="1" selected="0">
            <x v="2"/>
          </reference>
          <reference field="1" count="4">
            <x v="9"/>
            <x v="58"/>
            <x v="179"/>
            <x v="364"/>
          </reference>
          <reference field="2" count="1" selected="0">
            <x v="8"/>
          </reference>
        </references>
      </pivotArea>
    </format>
    <format dxfId="2950">
      <pivotArea dataOnly="0" labelOnly="1" fieldPosition="0">
        <references count="4">
          <reference field="0" count="1" selected="0">
            <x v="2"/>
          </reference>
          <reference field="1" count="1" selected="0">
            <x v="9"/>
          </reference>
          <reference field="2" count="1" selected="0">
            <x v="8"/>
          </reference>
          <reference field="3" count="1">
            <x v="3"/>
          </reference>
        </references>
      </pivotArea>
    </format>
    <format dxfId="2949">
      <pivotArea dataOnly="0" labelOnly="1" fieldPosition="0">
        <references count="5">
          <reference field="0" count="1" selected="0">
            <x v="2"/>
          </reference>
          <reference field="1" count="1" selected="0">
            <x v="9"/>
          </reference>
          <reference field="2" count="1" selected="0">
            <x v="8"/>
          </reference>
          <reference field="3" count="1" selected="0">
            <x v="3"/>
          </reference>
          <reference field="4" count="1">
            <x v="46"/>
          </reference>
        </references>
      </pivotArea>
    </format>
    <format dxfId="2948">
      <pivotArea dataOnly="0" labelOnly="1" fieldPosition="0">
        <references count="5">
          <reference field="0" count="1" selected="0">
            <x v="2"/>
          </reference>
          <reference field="1" count="1" selected="0">
            <x v="58"/>
          </reference>
          <reference field="2" count="1" selected="0">
            <x v="8"/>
          </reference>
          <reference field="3" count="1" selected="0">
            <x v="3"/>
          </reference>
          <reference field="4" count="1">
            <x v="43"/>
          </reference>
        </references>
      </pivotArea>
    </format>
    <format dxfId="2947">
      <pivotArea dataOnly="0" labelOnly="1" fieldPosition="0">
        <references count="5">
          <reference field="0" count="1" selected="0">
            <x v="2"/>
          </reference>
          <reference field="1" count="1" selected="0">
            <x v="179"/>
          </reference>
          <reference field="2" count="1" selected="0">
            <x v="8"/>
          </reference>
          <reference field="3" count="1" selected="0">
            <x v="3"/>
          </reference>
          <reference field="4" count="1">
            <x v="41"/>
          </reference>
        </references>
      </pivotArea>
    </format>
    <format dxfId="2946">
      <pivotArea dataOnly="0" labelOnly="1" fieldPosition="0">
        <references count="5">
          <reference field="0" count="1" selected="0">
            <x v="2"/>
          </reference>
          <reference field="1" count="1" selected="0">
            <x v="364"/>
          </reference>
          <reference field="2" count="1" selected="0">
            <x v="8"/>
          </reference>
          <reference field="3" count="1" selected="0">
            <x v="3"/>
          </reference>
          <reference field="4" count="1">
            <x v="46"/>
          </reference>
        </references>
      </pivotArea>
    </format>
    <format dxfId="2945">
      <pivotArea collapsedLevelsAreSubtotals="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944">
      <pivotArea collapsedLevelsAreSubtotals="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943">
      <pivotArea collapsedLevelsAreSubtotals="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942">
      <pivotArea collapsedLevelsAreSubtotals="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941">
      <pivotArea collapsedLevelsAreSubtotals="1" fieldPosition="0">
        <references count="5">
          <reference field="0" count="1" selected="0">
            <x v="3"/>
          </reference>
          <reference field="1" count="1" selected="0">
            <x v="91"/>
          </reference>
          <reference field="2" count="1" selected="0">
            <x v="20"/>
          </reference>
          <reference field="3" count="1" selected="0">
            <x v="0"/>
          </reference>
          <reference field="4" count="1">
            <x v="46"/>
          </reference>
        </references>
      </pivotArea>
    </format>
    <format dxfId="2940">
      <pivotArea collapsedLevelsAreSubtotals="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939">
      <pivotArea collapsedLevelsAreSubtotals="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2938">
      <pivotArea collapsedLevelsAreSubtotals="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937">
      <pivotArea collapsedLevelsAreSubtotals="1" fieldPosition="0">
        <references count="5">
          <reference field="0" count="1" selected="0">
            <x v="3"/>
          </reference>
          <reference field="1" count="1" selected="0">
            <x v="146"/>
          </reference>
          <reference field="2" count="1" selected="0">
            <x v="20"/>
          </reference>
          <reference field="3" count="1" selected="0">
            <x v="3"/>
          </reference>
          <reference field="4" count="1">
            <x v="41"/>
          </reference>
        </references>
      </pivotArea>
    </format>
    <format dxfId="2936">
      <pivotArea collapsedLevelsAreSubtotals="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935">
      <pivotArea collapsedLevelsAreSubtotals="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2934">
      <pivotArea collapsedLevelsAreSubtotals="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2933">
      <pivotArea collapsedLevelsAreSubtotals="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2932">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2931">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2930">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2929">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2928">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2927">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926">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925">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924">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923">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6"/>
          </reference>
        </references>
      </pivotArea>
    </format>
    <format dxfId="2922">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921">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2920">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919">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1"/>
          </reference>
        </references>
      </pivotArea>
    </format>
    <format dxfId="2918">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917">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2916">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2915">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2914">
      <pivotArea collapsedLevelsAreSubtotals="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913">
      <pivotArea collapsedLevelsAreSubtotals="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912">
      <pivotArea collapsedLevelsAreSubtotals="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911">
      <pivotArea collapsedLevelsAreSubtotals="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910">
      <pivotArea collapsedLevelsAreSubtotals="1" fieldPosition="0">
        <references count="5">
          <reference field="0" count="1" selected="0">
            <x v="3"/>
          </reference>
          <reference field="1" count="1" selected="0">
            <x v="91"/>
          </reference>
          <reference field="2" count="1" selected="0">
            <x v="20"/>
          </reference>
          <reference field="3" count="1" selected="0">
            <x v="0"/>
          </reference>
          <reference field="4" count="1">
            <x v="46"/>
          </reference>
        </references>
      </pivotArea>
    </format>
    <format dxfId="2909">
      <pivotArea collapsedLevelsAreSubtotals="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908">
      <pivotArea collapsedLevelsAreSubtotals="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2907">
      <pivotArea collapsedLevelsAreSubtotals="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906">
      <pivotArea collapsedLevelsAreSubtotals="1" fieldPosition="0">
        <references count="5">
          <reference field="0" count="1" selected="0">
            <x v="3"/>
          </reference>
          <reference field="1" count="1" selected="0">
            <x v="146"/>
          </reference>
          <reference field="2" count="1" selected="0">
            <x v="20"/>
          </reference>
          <reference field="3" count="1" selected="0">
            <x v="3"/>
          </reference>
          <reference field="4" count="1">
            <x v="41"/>
          </reference>
        </references>
      </pivotArea>
    </format>
    <format dxfId="2905">
      <pivotArea collapsedLevelsAreSubtotals="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904">
      <pivotArea collapsedLevelsAreSubtotals="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2903">
      <pivotArea collapsedLevelsAreSubtotals="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2902">
      <pivotArea collapsedLevelsAreSubtotals="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2901">
      <pivotArea dataOnly="0" labelOnly="1" fieldPosition="0">
        <references count="3">
          <reference field="0" count="1" selected="0">
            <x v="3"/>
          </reference>
          <reference field="1" count="13">
            <x v="8"/>
            <x v="12"/>
            <x v="65"/>
            <x v="66"/>
            <x v="91"/>
            <x v="99"/>
            <x v="131"/>
            <x v="136"/>
            <x v="146"/>
            <x v="155"/>
            <x v="452"/>
            <x v="562"/>
            <x v="563"/>
          </reference>
          <reference field="2" count="1" selected="0">
            <x v="20"/>
          </reference>
        </references>
      </pivotArea>
    </format>
    <format dxfId="2900">
      <pivotArea dataOnly="0" labelOnly="1" fieldPosition="0">
        <references count="4">
          <reference field="0" count="1" selected="0">
            <x v="3"/>
          </reference>
          <reference field="1" count="1" selected="0">
            <x v="8"/>
          </reference>
          <reference field="2" count="1" selected="0">
            <x v="20"/>
          </reference>
          <reference field="3" count="1">
            <x v="3"/>
          </reference>
        </references>
      </pivotArea>
    </format>
    <format dxfId="2899">
      <pivotArea dataOnly="0" labelOnly="1" fieldPosition="0">
        <references count="4">
          <reference field="0" count="1" selected="0">
            <x v="3"/>
          </reference>
          <reference field="1" count="1" selected="0">
            <x v="91"/>
          </reference>
          <reference field="2" count="1" selected="0">
            <x v="20"/>
          </reference>
          <reference field="3" count="1">
            <x v="0"/>
          </reference>
        </references>
      </pivotArea>
    </format>
    <format dxfId="2898">
      <pivotArea dataOnly="0" labelOnly="1" fieldPosition="0">
        <references count="4">
          <reference field="0" count="1" selected="0">
            <x v="3"/>
          </reference>
          <reference field="1" count="1" selected="0">
            <x v="99"/>
          </reference>
          <reference field="2" count="1" selected="0">
            <x v="20"/>
          </reference>
          <reference field="3" count="1">
            <x v="3"/>
          </reference>
        </references>
      </pivotArea>
    </format>
    <format dxfId="2897">
      <pivotArea dataOnly="0" labelOnly="1" fieldPosition="0">
        <references count="4">
          <reference field="0" count="1" selected="0">
            <x v="3"/>
          </reference>
          <reference field="1" count="1" selected="0">
            <x v="452"/>
          </reference>
          <reference field="2" count="1" selected="0">
            <x v="20"/>
          </reference>
          <reference field="3" count="1">
            <x v="0"/>
          </reference>
        </references>
      </pivotArea>
    </format>
    <format dxfId="2896">
      <pivotArea dataOnly="0" labelOnly="1" fieldPosition="0">
        <references count="5">
          <reference field="0" count="1" selected="0">
            <x v="3"/>
          </reference>
          <reference field="1" count="1" selected="0">
            <x v="8"/>
          </reference>
          <reference field="2" count="1" selected="0">
            <x v="20"/>
          </reference>
          <reference field="3" count="1" selected="0">
            <x v="3"/>
          </reference>
          <reference field="4" count="1">
            <x v="168"/>
          </reference>
        </references>
      </pivotArea>
    </format>
    <format dxfId="2895">
      <pivotArea dataOnly="0" labelOnly="1" fieldPosition="0">
        <references count="5">
          <reference field="0" count="1" selected="0">
            <x v="3"/>
          </reference>
          <reference field="1" count="1" selected="0">
            <x v="12"/>
          </reference>
          <reference field="2" count="1" selected="0">
            <x v="20"/>
          </reference>
          <reference field="3" count="1" selected="0">
            <x v="3"/>
          </reference>
          <reference field="4" count="1">
            <x v="168"/>
          </reference>
        </references>
      </pivotArea>
    </format>
    <format dxfId="2894">
      <pivotArea dataOnly="0" labelOnly="1" fieldPosition="0">
        <references count="5">
          <reference field="0" count="1" selected="0">
            <x v="3"/>
          </reference>
          <reference field="1" count="1" selected="0">
            <x v="65"/>
          </reference>
          <reference field="2" count="1" selected="0">
            <x v="20"/>
          </reference>
          <reference field="3" count="1" selected="0">
            <x v="3"/>
          </reference>
          <reference field="4" count="1">
            <x v="34"/>
          </reference>
        </references>
      </pivotArea>
    </format>
    <format dxfId="2893">
      <pivotArea dataOnly="0" labelOnly="1" fieldPosition="0">
        <references count="5">
          <reference field="0" count="1" selected="0">
            <x v="3"/>
          </reference>
          <reference field="1" count="1" selected="0">
            <x v="66"/>
          </reference>
          <reference field="2" count="1" selected="0">
            <x v="20"/>
          </reference>
          <reference field="3" count="1" selected="0">
            <x v="3"/>
          </reference>
          <reference field="4" count="1">
            <x v="34"/>
          </reference>
        </references>
      </pivotArea>
    </format>
    <format dxfId="2892">
      <pivotArea dataOnly="0" labelOnly="1" fieldPosition="0">
        <references count="5">
          <reference field="0" count="1" selected="0">
            <x v="3"/>
          </reference>
          <reference field="1" count="1" selected="0">
            <x v="91"/>
          </reference>
          <reference field="2" count="1" selected="0">
            <x v="20"/>
          </reference>
          <reference field="3" count="1" selected="0">
            <x v="0"/>
          </reference>
          <reference field="4" count="1">
            <x v="46"/>
          </reference>
        </references>
      </pivotArea>
    </format>
    <format dxfId="2891">
      <pivotArea dataOnly="0" labelOnly="1" fieldPosition="0">
        <references count="5">
          <reference field="0" count="1" selected="0">
            <x v="3"/>
          </reference>
          <reference field="1" count="1" selected="0">
            <x v="99"/>
          </reference>
          <reference field="2" count="1" selected="0">
            <x v="20"/>
          </reference>
          <reference field="3" count="1" selected="0">
            <x v="3"/>
          </reference>
          <reference field="4" count="1">
            <x v="38"/>
          </reference>
        </references>
      </pivotArea>
    </format>
    <format dxfId="2890">
      <pivotArea dataOnly="0" labelOnly="1" fieldPosition="0">
        <references count="5">
          <reference field="0" count="1" selected="0">
            <x v="3"/>
          </reference>
          <reference field="1" count="1" selected="0">
            <x v="131"/>
          </reference>
          <reference field="2" count="1" selected="0">
            <x v="20"/>
          </reference>
          <reference field="3" count="1" selected="0">
            <x v="3"/>
          </reference>
          <reference field="4" count="1">
            <x v="166"/>
          </reference>
        </references>
      </pivotArea>
    </format>
    <format dxfId="2889">
      <pivotArea dataOnly="0" labelOnly="1" fieldPosition="0">
        <references count="5">
          <reference field="0" count="1" selected="0">
            <x v="3"/>
          </reference>
          <reference field="1" count="1" selected="0">
            <x v="136"/>
          </reference>
          <reference field="2" count="1" selected="0">
            <x v="20"/>
          </reference>
          <reference field="3" count="1" selected="0">
            <x v="3"/>
          </reference>
          <reference field="4" count="1">
            <x v="102"/>
          </reference>
        </references>
      </pivotArea>
    </format>
    <format dxfId="2888">
      <pivotArea dataOnly="0" labelOnly="1" fieldPosition="0">
        <references count="5">
          <reference field="0" count="1" selected="0">
            <x v="3"/>
          </reference>
          <reference field="1" count="1" selected="0">
            <x v="146"/>
          </reference>
          <reference field="2" count="1" selected="0">
            <x v="20"/>
          </reference>
          <reference field="3" count="1" selected="0">
            <x v="3"/>
          </reference>
          <reference field="4" count="1">
            <x v="41"/>
          </reference>
        </references>
      </pivotArea>
    </format>
    <format dxfId="2887">
      <pivotArea dataOnly="0" labelOnly="1" fieldPosition="0">
        <references count="5">
          <reference field="0" count="1" selected="0">
            <x v="3"/>
          </reference>
          <reference field="1" count="1" selected="0">
            <x v="155"/>
          </reference>
          <reference field="2" count="1" selected="0">
            <x v="20"/>
          </reference>
          <reference field="3" count="1" selected="0">
            <x v="3"/>
          </reference>
          <reference field="4" count="1">
            <x v="46"/>
          </reference>
        </references>
      </pivotArea>
    </format>
    <format dxfId="2886">
      <pivotArea dataOnly="0" labelOnly="1" fieldPosition="0">
        <references count="5">
          <reference field="0" count="1" selected="0">
            <x v="3"/>
          </reference>
          <reference field="1" count="1" selected="0">
            <x v="452"/>
          </reference>
          <reference field="2" count="1" selected="0">
            <x v="20"/>
          </reference>
          <reference field="3" count="1" selected="0">
            <x v="0"/>
          </reference>
          <reference field="4" count="1">
            <x v="227"/>
          </reference>
        </references>
      </pivotArea>
    </format>
    <format dxfId="2885">
      <pivotArea dataOnly="0" labelOnly="1" fieldPosition="0">
        <references count="5">
          <reference field="0" count="1" selected="0">
            <x v="3"/>
          </reference>
          <reference field="1" count="1" selected="0">
            <x v="562"/>
          </reference>
          <reference field="2" count="1" selected="0">
            <x v="20"/>
          </reference>
          <reference field="3" count="1" selected="0">
            <x v="0"/>
          </reference>
          <reference field="4" count="1">
            <x v="345"/>
          </reference>
        </references>
      </pivotArea>
    </format>
    <format dxfId="2884">
      <pivotArea dataOnly="0" labelOnly="1" fieldPosition="0">
        <references count="5">
          <reference field="0" count="1" selected="0">
            <x v="3"/>
          </reference>
          <reference field="1" count="1" selected="0">
            <x v="563"/>
          </reference>
          <reference field="2" count="1" selected="0">
            <x v="20"/>
          </reference>
          <reference field="3" count="1" selected="0">
            <x v="0"/>
          </reference>
          <reference field="4" count="1">
            <x v="346"/>
          </reference>
        </references>
      </pivotArea>
    </format>
    <format dxfId="2883">
      <pivotArea collapsedLevelsAreSubtotals="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882">
      <pivotArea collapsedLevelsAreSubtotals="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881">
      <pivotArea collapsedLevelsAreSubtotals="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880">
      <pivotArea collapsedLevelsAreSubtotals="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879">
      <pivotArea collapsedLevelsAreSubtotals="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878">
      <pivotArea collapsedLevelsAreSubtotals="1" fieldPosition="0">
        <references count="5">
          <reference field="0" count="1" selected="0">
            <x v="4"/>
          </reference>
          <reference field="1" count="1" selected="0">
            <x v="50"/>
          </reference>
          <reference field="2" count="1" selected="0">
            <x v="47"/>
          </reference>
          <reference field="3" count="1" selected="0">
            <x v="3"/>
          </reference>
          <reference field="4" count="1">
            <x v="36"/>
          </reference>
        </references>
      </pivotArea>
    </format>
    <format dxfId="2877">
      <pivotArea collapsedLevelsAreSubtotals="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876">
      <pivotArea collapsedLevelsAreSubtotals="1" fieldPosition="0">
        <references count="5">
          <reference field="0" count="1" selected="0">
            <x v="4"/>
          </reference>
          <reference field="1" count="1" selected="0">
            <x v="175"/>
          </reference>
          <reference field="2" count="1" selected="0">
            <x v="47"/>
          </reference>
          <reference field="3" count="1" selected="0">
            <x v="3"/>
          </reference>
          <reference field="4" count="1">
            <x v="40"/>
          </reference>
        </references>
      </pivotArea>
    </format>
    <format dxfId="2875">
      <pivotArea collapsedLevelsAreSubtotals="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874">
      <pivotArea collapsedLevelsAreSubtotals="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873">
      <pivotArea collapsedLevelsAreSubtotals="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872">
      <pivotArea collapsedLevelsAreSubtotals="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2871">
      <pivotArea collapsedLevelsAreSubtotals="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2870">
      <pivotArea collapsedLevelsAreSubtotals="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2869">
      <pivotArea collapsedLevelsAreSubtotals="1" fieldPosition="0">
        <references count="5">
          <reference field="0" count="1" selected="0">
            <x v="4"/>
          </reference>
          <reference field="1" count="1" selected="0">
            <x v="583"/>
          </reference>
          <reference field="2" count="1" selected="0">
            <x v="47"/>
          </reference>
          <reference field="3" count="1" selected="0">
            <x v="0"/>
          </reference>
          <reference field="4" count="1">
            <x v="65"/>
          </reference>
        </references>
      </pivotArea>
    </format>
    <format dxfId="2868">
      <pivotArea dataOnly="0" labelOnly="1" fieldPosition="0">
        <references count="3">
          <reference field="0" count="1" selected="0">
            <x v="4"/>
          </reference>
          <reference field="1" count="15">
            <x v="39"/>
            <x v="40"/>
            <x v="41"/>
            <x v="42"/>
            <x v="43"/>
            <x v="50"/>
            <x v="100"/>
            <x v="175"/>
            <x v="180"/>
            <x v="197"/>
            <x v="257"/>
            <x v="453"/>
            <x v="530"/>
            <x v="531"/>
            <x v="583"/>
          </reference>
          <reference field="2" count="1" selected="0">
            <x v="47"/>
          </reference>
        </references>
      </pivotArea>
    </format>
    <format dxfId="2867">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2866">
      <pivotArea dataOnly="0" labelOnly="1" fieldPosition="0">
        <references count="4">
          <reference field="0" count="1" selected="0">
            <x v="4"/>
          </reference>
          <reference field="1" count="1" selected="0">
            <x v="583"/>
          </reference>
          <reference field="2" count="1" selected="0">
            <x v="47"/>
          </reference>
          <reference field="3" count="1">
            <x v="0"/>
          </reference>
        </references>
      </pivotArea>
    </format>
    <format dxfId="2865">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864">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863">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862">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861">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860">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6"/>
          </reference>
        </references>
      </pivotArea>
    </format>
    <format dxfId="2859">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858">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40"/>
          </reference>
        </references>
      </pivotArea>
    </format>
    <format dxfId="2857">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856">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855">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854">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2853">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2852">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2851">
      <pivotArea dataOnly="0" labelOnly="1" fieldPosition="0">
        <references count="5">
          <reference field="0" count="1" selected="0">
            <x v="4"/>
          </reference>
          <reference field="1" count="1" selected="0">
            <x v="583"/>
          </reference>
          <reference field="2" count="1" selected="0">
            <x v="47"/>
          </reference>
          <reference field="3" count="1" selected="0">
            <x v="0"/>
          </reference>
          <reference field="4" count="1">
            <x v="65"/>
          </reference>
        </references>
      </pivotArea>
    </format>
    <format dxfId="2850">
      <pivotArea collapsedLevelsAreSubtotals="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849">
      <pivotArea collapsedLevelsAreSubtotals="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848">
      <pivotArea collapsedLevelsAreSubtotals="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847">
      <pivotArea collapsedLevelsAreSubtotals="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846">
      <pivotArea collapsedLevelsAreSubtotals="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845">
      <pivotArea collapsedLevelsAreSubtotals="1" fieldPosition="0">
        <references count="5">
          <reference field="0" count="1" selected="0">
            <x v="4"/>
          </reference>
          <reference field="1" count="1" selected="0">
            <x v="50"/>
          </reference>
          <reference field="2" count="1" selected="0">
            <x v="47"/>
          </reference>
          <reference field="3" count="1" selected="0">
            <x v="3"/>
          </reference>
          <reference field="4" count="1">
            <x v="36"/>
          </reference>
        </references>
      </pivotArea>
    </format>
    <format dxfId="2844">
      <pivotArea collapsedLevelsAreSubtotals="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843">
      <pivotArea collapsedLevelsAreSubtotals="1" fieldPosition="0">
        <references count="5">
          <reference field="0" count="1" selected="0">
            <x v="4"/>
          </reference>
          <reference field="1" count="1" selected="0">
            <x v="175"/>
          </reference>
          <reference field="2" count="1" selected="0">
            <x v="47"/>
          </reference>
          <reference field="3" count="1" selected="0">
            <x v="3"/>
          </reference>
          <reference field="4" count="1">
            <x v="40"/>
          </reference>
        </references>
      </pivotArea>
    </format>
    <format dxfId="2842">
      <pivotArea collapsedLevelsAreSubtotals="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841">
      <pivotArea collapsedLevelsAreSubtotals="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840">
      <pivotArea collapsedLevelsAreSubtotals="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839">
      <pivotArea collapsedLevelsAreSubtotals="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2838">
      <pivotArea collapsedLevelsAreSubtotals="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2837">
      <pivotArea collapsedLevelsAreSubtotals="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2836">
      <pivotArea collapsedLevelsAreSubtotals="1" fieldPosition="0">
        <references count="5">
          <reference field="0" count="1" selected="0">
            <x v="4"/>
          </reference>
          <reference field="1" count="1" selected="0">
            <x v="583"/>
          </reference>
          <reference field="2" count="1" selected="0">
            <x v="47"/>
          </reference>
          <reference field="3" count="1" selected="0">
            <x v="0"/>
          </reference>
          <reference field="4" count="1">
            <x v="65"/>
          </reference>
        </references>
      </pivotArea>
    </format>
    <format dxfId="2835">
      <pivotArea dataOnly="0" labelOnly="1" fieldPosition="0">
        <references count="3">
          <reference field="0" count="1" selected="0">
            <x v="4"/>
          </reference>
          <reference field="1" count="15">
            <x v="39"/>
            <x v="40"/>
            <x v="41"/>
            <x v="42"/>
            <x v="43"/>
            <x v="50"/>
            <x v="100"/>
            <x v="175"/>
            <x v="180"/>
            <x v="197"/>
            <x v="257"/>
            <x v="453"/>
            <x v="530"/>
            <x v="531"/>
            <x v="583"/>
          </reference>
          <reference field="2" count="1" selected="0">
            <x v="47"/>
          </reference>
        </references>
      </pivotArea>
    </format>
    <format dxfId="2834">
      <pivotArea dataOnly="0" labelOnly="1" fieldPosition="0">
        <references count="4">
          <reference field="0" count="1" selected="0">
            <x v="4"/>
          </reference>
          <reference field="1" count="1" selected="0">
            <x v="39"/>
          </reference>
          <reference field="2" count="1" selected="0">
            <x v="47"/>
          </reference>
          <reference field="3" count="1">
            <x v="3"/>
          </reference>
        </references>
      </pivotArea>
    </format>
    <format dxfId="2833">
      <pivotArea dataOnly="0" labelOnly="1" fieldPosition="0">
        <references count="4">
          <reference field="0" count="1" selected="0">
            <x v="4"/>
          </reference>
          <reference field="1" count="1" selected="0">
            <x v="583"/>
          </reference>
          <reference field="2" count="1" selected="0">
            <x v="47"/>
          </reference>
          <reference field="3" count="1">
            <x v="0"/>
          </reference>
        </references>
      </pivotArea>
    </format>
    <format dxfId="2832">
      <pivotArea dataOnly="0" labelOnly="1" fieldPosition="0">
        <references count="5">
          <reference field="0" count="1" selected="0">
            <x v="4"/>
          </reference>
          <reference field="1" count="1" selected="0">
            <x v="39"/>
          </reference>
          <reference field="2" count="1" selected="0">
            <x v="47"/>
          </reference>
          <reference field="3" count="1" selected="0">
            <x v="3"/>
          </reference>
          <reference field="4" count="1">
            <x v="37"/>
          </reference>
        </references>
      </pivotArea>
    </format>
    <format dxfId="2831">
      <pivotArea dataOnly="0" labelOnly="1" fieldPosition="0">
        <references count="5">
          <reference field="0" count="1" selected="0">
            <x v="4"/>
          </reference>
          <reference field="1" count="1" selected="0">
            <x v="40"/>
          </reference>
          <reference field="2" count="1" selected="0">
            <x v="47"/>
          </reference>
          <reference field="3" count="1" selected="0">
            <x v="3"/>
          </reference>
          <reference field="4" count="1">
            <x v="38"/>
          </reference>
        </references>
      </pivotArea>
    </format>
    <format dxfId="2830">
      <pivotArea dataOnly="0" labelOnly="1" fieldPosition="0">
        <references count="5">
          <reference field="0" count="1" selected="0">
            <x v="4"/>
          </reference>
          <reference field="1" count="1" selected="0">
            <x v="41"/>
          </reference>
          <reference field="2" count="1" selected="0">
            <x v="47"/>
          </reference>
          <reference field="3" count="1" selected="0">
            <x v="3"/>
          </reference>
          <reference field="4" count="1">
            <x v="39"/>
          </reference>
        </references>
      </pivotArea>
    </format>
    <format dxfId="2829">
      <pivotArea dataOnly="0" labelOnly="1" fieldPosition="0">
        <references count="5">
          <reference field="0" count="1" selected="0">
            <x v="4"/>
          </reference>
          <reference field="1" count="1" selected="0">
            <x v="42"/>
          </reference>
          <reference field="2" count="1" selected="0">
            <x v="47"/>
          </reference>
          <reference field="3" count="1" selected="0">
            <x v="3"/>
          </reference>
          <reference field="4" count="1">
            <x v="39"/>
          </reference>
        </references>
      </pivotArea>
    </format>
    <format dxfId="2828">
      <pivotArea dataOnly="0" labelOnly="1" fieldPosition="0">
        <references count="5">
          <reference field="0" count="1" selected="0">
            <x v="4"/>
          </reference>
          <reference field="1" count="1" selected="0">
            <x v="43"/>
          </reference>
          <reference field="2" count="1" selected="0">
            <x v="47"/>
          </reference>
          <reference field="3" count="1" selected="0">
            <x v="3"/>
          </reference>
          <reference field="4" count="1">
            <x v="40"/>
          </reference>
        </references>
      </pivotArea>
    </format>
    <format dxfId="2827">
      <pivotArea dataOnly="0" labelOnly="1" fieldPosition="0">
        <references count="5">
          <reference field="0" count="1" selected="0">
            <x v="4"/>
          </reference>
          <reference field="1" count="1" selected="0">
            <x v="50"/>
          </reference>
          <reference field="2" count="1" selected="0">
            <x v="47"/>
          </reference>
          <reference field="3" count="1" selected="0">
            <x v="3"/>
          </reference>
          <reference field="4" count="1">
            <x v="36"/>
          </reference>
        </references>
      </pivotArea>
    </format>
    <format dxfId="2826">
      <pivotArea dataOnly="0" labelOnly="1" fieldPosition="0">
        <references count="5">
          <reference field="0" count="1" selected="0">
            <x v="4"/>
          </reference>
          <reference field="1" count="1" selected="0">
            <x v="100"/>
          </reference>
          <reference field="2" count="1" selected="0">
            <x v="47"/>
          </reference>
          <reference field="3" count="1" selected="0">
            <x v="3"/>
          </reference>
          <reference field="4" count="1">
            <x v="45"/>
          </reference>
        </references>
      </pivotArea>
    </format>
    <format dxfId="2825">
      <pivotArea dataOnly="0" labelOnly="1" fieldPosition="0">
        <references count="5">
          <reference field="0" count="1" selected="0">
            <x v="4"/>
          </reference>
          <reference field="1" count="1" selected="0">
            <x v="175"/>
          </reference>
          <reference field="2" count="1" selected="0">
            <x v="47"/>
          </reference>
          <reference field="3" count="1" selected="0">
            <x v="3"/>
          </reference>
          <reference field="4" count="1">
            <x v="40"/>
          </reference>
        </references>
      </pivotArea>
    </format>
    <format dxfId="2824">
      <pivotArea dataOnly="0" labelOnly="1" fieldPosition="0">
        <references count="5">
          <reference field="0" count="1" selected="0">
            <x v="4"/>
          </reference>
          <reference field="1" count="1" selected="0">
            <x v="180"/>
          </reference>
          <reference field="2" count="1" selected="0">
            <x v="47"/>
          </reference>
          <reference field="3" count="1" selected="0">
            <x v="3"/>
          </reference>
          <reference field="4" count="1">
            <x v="36"/>
          </reference>
        </references>
      </pivotArea>
    </format>
    <format dxfId="2823">
      <pivotArea dataOnly="0" labelOnly="1" fieldPosition="0">
        <references count="5">
          <reference field="0" count="1" selected="0">
            <x v="4"/>
          </reference>
          <reference field="1" count="1" selected="0">
            <x v="197"/>
          </reference>
          <reference field="2" count="1" selected="0">
            <x v="47"/>
          </reference>
          <reference field="3" count="1" selected="0">
            <x v="3"/>
          </reference>
          <reference field="4" count="1">
            <x v="43"/>
          </reference>
        </references>
      </pivotArea>
    </format>
    <format dxfId="2822">
      <pivotArea dataOnly="0" labelOnly="1" fieldPosition="0">
        <references count="5">
          <reference field="0" count="1" selected="0">
            <x v="4"/>
          </reference>
          <reference field="1" count="1" selected="0">
            <x v="257"/>
          </reference>
          <reference field="2" count="1" selected="0">
            <x v="47"/>
          </reference>
          <reference field="3" count="1" selected="0">
            <x v="3"/>
          </reference>
          <reference field="4" count="1">
            <x v="137"/>
          </reference>
        </references>
      </pivotArea>
    </format>
    <format dxfId="2821">
      <pivotArea dataOnly="0" labelOnly="1" fieldPosition="0">
        <references count="5">
          <reference field="0" count="1" selected="0">
            <x v="4"/>
          </reference>
          <reference field="1" count="1" selected="0">
            <x v="453"/>
          </reference>
          <reference field="2" count="1" selected="0">
            <x v="47"/>
          </reference>
          <reference field="3" count="1" selected="0">
            <x v="3"/>
          </reference>
          <reference field="4" count="1">
            <x v="228"/>
          </reference>
        </references>
      </pivotArea>
    </format>
    <format dxfId="2820">
      <pivotArea dataOnly="0" labelOnly="1" fieldPosition="0">
        <references count="5">
          <reference field="0" count="1" selected="0">
            <x v="4"/>
          </reference>
          <reference field="1" count="1" selected="0">
            <x v="530"/>
          </reference>
          <reference field="2" count="1" selected="0">
            <x v="47"/>
          </reference>
          <reference field="3" count="1" selected="0">
            <x v="3"/>
          </reference>
          <reference field="4" count="1">
            <x v="343"/>
          </reference>
        </references>
      </pivotArea>
    </format>
    <format dxfId="2819">
      <pivotArea dataOnly="0" labelOnly="1" fieldPosition="0">
        <references count="5">
          <reference field="0" count="1" selected="0">
            <x v="4"/>
          </reference>
          <reference field="1" count="1" selected="0">
            <x v="531"/>
          </reference>
          <reference field="2" count="1" selected="0">
            <x v="47"/>
          </reference>
          <reference field="3" count="1" selected="0">
            <x v="3"/>
          </reference>
          <reference field="4" count="1">
            <x v="343"/>
          </reference>
        </references>
      </pivotArea>
    </format>
    <format dxfId="2818">
      <pivotArea dataOnly="0" labelOnly="1" fieldPosition="0">
        <references count="5">
          <reference field="0" count="1" selected="0">
            <x v="4"/>
          </reference>
          <reference field="1" count="1" selected="0">
            <x v="583"/>
          </reference>
          <reference field="2" count="1" selected="0">
            <x v="47"/>
          </reference>
          <reference field="3" count="1" selected="0">
            <x v="0"/>
          </reference>
          <reference field="4" count="1">
            <x v="65"/>
          </reference>
        </references>
      </pivotArea>
    </format>
    <format dxfId="2817">
      <pivotArea collapsedLevelsAreSubtotals="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816">
      <pivotArea dataOnly="0" labelOnly="1" fieldPosition="0">
        <references count="3">
          <reference field="0" count="1" selected="0">
            <x v="5"/>
          </reference>
          <reference field="1" count="1">
            <x v="142"/>
          </reference>
          <reference field="2" count="1" selected="0">
            <x v="2"/>
          </reference>
        </references>
      </pivotArea>
    </format>
    <format dxfId="2815">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2814">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813">
      <pivotArea collapsedLevelsAreSubtotals="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812">
      <pivotArea dataOnly="0" labelOnly="1" fieldPosition="0">
        <references count="3">
          <reference field="0" count="1" selected="0">
            <x v="5"/>
          </reference>
          <reference field="1" count="1">
            <x v="142"/>
          </reference>
          <reference field="2" count="1" selected="0">
            <x v="2"/>
          </reference>
        </references>
      </pivotArea>
    </format>
    <format dxfId="2811">
      <pivotArea dataOnly="0" labelOnly="1" fieldPosition="0">
        <references count="4">
          <reference field="0" count="1" selected="0">
            <x v="5"/>
          </reference>
          <reference field="1" count="1" selected="0">
            <x v="142"/>
          </reference>
          <reference field="2" count="1" selected="0">
            <x v="2"/>
          </reference>
          <reference field="3" count="1">
            <x v="3"/>
          </reference>
        </references>
      </pivotArea>
    </format>
    <format dxfId="2810">
      <pivotArea dataOnly="0" labelOnly="1" fieldPosition="0">
        <references count="5">
          <reference field="0" count="1" selected="0">
            <x v="5"/>
          </reference>
          <reference field="1" count="1" selected="0">
            <x v="142"/>
          </reference>
          <reference field="2" count="1" selected="0">
            <x v="2"/>
          </reference>
          <reference field="3" count="1" selected="0">
            <x v="3"/>
          </reference>
          <reference field="4" count="1">
            <x v="38"/>
          </reference>
        </references>
      </pivotArea>
    </format>
    <format dxfId="2809">
      <pivotArea collapsedLevelsAreSubtotals="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808">
      <pivotArea collapsedLevelsAreSubtotals="1" fieldPosition="0">
        <references count="5">
          <reference field="0" count="1" selected="0">
            <x v="6"/>
          </reference>
          <reference field="1" count="1" selected="0">
            <x v="262"/>
          </reference>
          <reference field="2" count="1" selected="0">
            <x v="43"/>
          </reference>
          <reference field="3" count="1" selected="0">
            <x v="3"/>
          </reference>
          <reference field="4" count="1">
            <x v="10"/>
          </reference>
        </references>
      </pivotArea>
    </format>
    <format dxfId="2807">
      <pivotArea collapsedLevelsAreSubtotals="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806">
      <pivotArea dataOnly="0" labelOnly="1" fieldPosition="0">
        <references count="3">
          <reference field="0" count="1" selected="0">
            <x v="6"/>
          </reference>
          <reference field="1" count="3">
            <x v="157"/>
            <x v="262"/>
            <x v="454"/>
          </reference>
          <reference field="2" count="1" selected="0">
            <x v="43"/>
          </reference>
        </references>
      </pivotArea>
    </format>
    <format dxfId="2805">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2804">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803">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0"/>
          </reference>
        </references>
      </pivotArea>
    </format>
    <format dxfId="2802">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801">
      <pivotArea collapsedLevelsAreSubtotals="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800">
      <pivotArea collapsedLevelsAreSubtotals="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799">
      <pivotArea collapsedLevelsAreSubtotals="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798">
      <pivotArea collapsedLevelsAreSubtotals="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797">
      <pivotArea collapsedLevelsAreSubtotals="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796">
      <pivotArea collapsedLevelsAreSubtotals="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795">
      <pivotArea collapsedLevelsAreSubtotals="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794">
      <pivotArea collapsedLevelsAreSubtotals="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793">
      <pivotArea collapsedLevelsAreSubtotals="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792">
      <pivotArea collapsedLevelsAreSubtotals="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791">
      <pivotArea collapsedLevelsAreSubtotals="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790">
      <pivotArea collapsedLevelsAreSubtotals="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789">
      <pivotArea collapsedLevelsAreSubtotals="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788">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2787">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2786">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2785">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2784">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2783">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2782">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781">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780">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779">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778">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777">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776">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775">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774">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773">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772">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771">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770">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769">
      <pivotArea collapsedLevelsAreSubtotals="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768">
      <pivotArea collapsedLevelsAreSubtotals="1" fieldPosition="0">
        <references count="5">
          <reference field="0" count="1" selected="0">
            <x v="6"/>
          </reference>
          <reference field="1" count="1" selected="0">
            <x v="262"/>
          </reference>
          <reference field="2" count="1" selected="0">
            <x v="43"/>
          </reference>
          <reference field="3" count="1" selected="0">
            <x v="3"/>
          </reference>
          <reference field="4" count="1">
            <x v="10"/>
          </reference>
        </references>
      </pivotArea>
    </format>
    <format dxfId="2767">
      <pivotArea collapsedLevelsAreSubtotals="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766">
      <pivotArea dataOnly="0" labelOnly="1" fieldPosition="0">
        <references count="3">
          <reference field="0" count="1" selected="0">
            <x v="6"/>
          </reference>
          <reference field="1" count="3">
            <x v="157"/>
            <x v="262"/>
            <x v="454"/>
          </reference>
          <reference field="2" count="1" selected="0">
            <x v="43"/>
          </reference>
        </references>
      </pivotArea>
    </format>
    <format dxfId="2765">
      <pivotArea dataOnly="0" labelOnly="1" fieldPosition="0">
        <references count="4">
          <reference field="0" count="1" selected="0">
            <x v="6"/>
          </reference>
          <reference field="1" count="1" selected="0">
            <x v="157"/>
          </reference>
          <reference field="2" count="1" selected="0">
            <x v="43"/>
          </reference>
          <reference field="3" count="1">
            <x v="3"/>
          </reference>
        </references>
      </pivotArea>
    </format>
    <format dxfId="2764">
      <pivotArea dataOnly="0" labelOnly="1" fieldPosition="0">
        <references count="5">
          <reference field="0" count="1" selected="0">
            <x v="6"/>
          </reference>
          <reference field="1" count="1" selected="0">
            <x v="157"/>
          </reference>
          <reference field="2" count="1" selected="0">
            <x v="43"/>
          </reference>
          <reference field="3" count="1" selected="0">
            <x v="3"/>
          </reference>
          <reference field="4" count="1">
            <x v="75"/>
          </reference>
        </references>
      </pivotArea>
    </format>
    <format dxfId="2763">
      <pivotArea dataOnly="0" labelOnly="1" fieldPosition="0">
        <references count="5">
          <reference field="0" count="1" selected="0">
            <x v="6"/>
          </reference>
          <reference field="1" count="1" selected="0">
            <x v="262"/>
          </reference>
          <reference field="2" count="1" selected="0">
            <x v="43"/>
          </reference>
          <reference field="3" count="1" selected="0">
            <x v="3"/>
          </reference>
          <reference field="4" count="1">
            <x v="10"/>
          </reference>
        </references>
      </pivotArea>
    </format>
    <format dxfId="2762">
      <pivotArea dataOnly="0" labelOnly="1" fieldPosition="0">
        <references count="5">
          <reference field="0" count="1" selected="0">
            <x v="6"/>
          </reference>
          <reference field="1" count="1" selected="0">
            <x v="454"/>
          </reference>
          <reference field="2" count="1" selected="0">
            <x v="43"/>
          </reference>
          <reference field="3" count="1" selected="0">
            <x v="3"/>
          </reference>
          <reference field="4" count="1">
            <x v="229"/>
          </reference>
        </references>
      </pivotArea>
    </format>
    <format dxfId="2761">
      <pivotArea collapsedLevelsAreSubtotals="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760">
      <pivotArea collapsedLevelsAreSubtotals="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759">
      <pivotArea collapsedLevelsAreSubtotals="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758">
      <pivotArea collapsedLevelsAreSubtotals="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757">
      <pivotArea collapsedLevelsAreSubtotals="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756">
      <pivotArea collapsedLevelsAreSubtotals="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755">
      <pivotArea collapsedLevelsAreSubtotals="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754">
      <pivotArea collapsedLevelsAreSubtotals="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753">
      <pivotArea collapsedLevelsAreSubtotals="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752">
      <pivotArea collapsedLevelsAreSubtotals="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751">
      <pivotArea collapsedLevelsAreSubtotals="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750">
      <pivotArea collapsedLevelsAreSubtotals="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749">
      <pivotArea collapsedLevelsAreSubtotals="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748">
      <pivotArea dataOnly="0" labelOnly="1" fieldPosition="0">
        <references count="3">
          <reference field="0" count="1" selected="0">
            <x v="7"/>
          </reference>
          <reference field="1" count="13">
            <x v="10"/>
            <x v="73"/>
            <x v="140"/>
            <x v="156"/>
            <x v="200"/>
            <x v="201"/>
            <x v="228"/>
            <x v="230"/>
            <x v="326"/>
            <x v="372"/>
            <x v="373"/>
            <x v="400"/>
            <x v="455"/>
          </reference>
          <reference field="2" count="1" selected="0">
            <x v="17"/>
          </reference>
        </references>
      </pivotArea>
    </format>
    <format dxfId="2747">
      <pivotArea dataOnly="0" labelOnly="1" fieldPosition="0">
        <references count="4">
          <reference field="0" count="1" selected="0">
            <x v="7"/>
          </reference>
          <reference field="1" count="1" selected="0">
            <x v="10"/>
          </reference>
          <reference field="2" count="1" selected="0">
            <x v="17"/>
          </reference>
          <reference field="3" count="1">
            <x v="4"/>
          </reference>
        </references>
      </pivotArea>
    </format>
    <format dxfId="2746">
      <pivotArea dataOnly="0" labelOnly="1" fieldPosition="0">
        <references count="4">
          <reference field="0" count="1" selected="0">
            <x v="7"/>
          </reference>
          <reference field="1" count="1" selected="0">
            <x v="73"/>
          </reference>
          <reference field="2" count="1" selected="0">
            <x v="17"/>
          </reference>
          <reference field="3" count="1">
            <x v="0"/>
          </reference>
        </references>
      </pivotArea>
    </format>
    <format dxfId="2745">
      <pivotArea dataOnly="0" labelOnly="1" fieldPosition="0">
        <references count="4">
          <reference field="0" count="1" selected="0">
            <x v="7"/>
          </reference>
          <reference field="1" count="1" selected="0">
            <x v="156"/>
          </reference>
          <reference field="2" count="1" selected="0">
            <x v="17"/>
          </reference>
          <reference field="3" count="1">
            <x v="3"/>
          </reference>
        </references>
      </pivotArea>
    </format>
    <format dxfId="2744">
      <pivotArea dataOnly="0" labelOnly="1" fieldPosition="0">
        <references count="4">
          <reference field="0" count="1" selected="0">
            <x v="7"/>
          </reference>
          <reference field="1" count="1" selected="0">
            <x v="400"/>
          </reference>
          <reference field="2" count="1" selected="0">
            <x v="17"/>
          </reference>
          <reference field="3" count="1">
            <x v="6"/>
          </reference>
        </references>
      </pivotArea>
    </format>
    <format dxfId="2743">
      <pivotArea dataOnly="0" labelOnly="1" fieldPosition="0">
        <references count="4">
          <reference field="0" count="1" selected="0">
            <x v="7"/>
          </reference>
          <reference field="1" count="1" selected="0">
            <x v="455"/>
          </reference>
          <reference field="2" count="1" selected="0">
            <x v="17"/>
          </reference>
          <reference field="3" count="1">
            <x v="0"/>
          </reference>
        </references>
      </pivotArea>
    </format>
    <format dxfId="2742">
      <pivotArea dataOnly="0" labelOnly="1" fieldPosition="0">
        <references count="5">
          <reference field="0" count="1" selected="0">
            <x v="7"/>
          </reference>
          <reference field="1" count="1" selected="0">
            <x v="10"/>
          </reference>
          <reference field="2" count="1" selected="0">
            <x v="17"/>
          </reference>
          <reference field="3" count="1" selected="0">
            <x v="4"/>
          </reference>
          <reference field="4" count="1">
            <x v="194"/>
          </reference>
        </references>
      </pivotArea>
    </format>
    <format dxfId="2741">
      <pivotArea dataOnly="0" labelOnly="1" fieldPosition="0">
        <references count="5">
          <reference field="0" count="1" selected="0">
            <x v="7"/>
          </reference>
          <reference field="1" count="1" selected="0">
            <x v="73"/>
          </reference>
          <reference field="2" count="1" selected="0">
            <x v="17"/>
          </reference>
          <reference field="3" count="1" selected="0">
            <x v="0"/>
          </reference>
          <reference field="4" count="1">
            <x v="179"/>
          </reference>
        </references>
      </pivotArea>
    </format>
    <format dxfId="2740">
      <pivotArea dataOnly="0" labelOnly="1" fieldPosition="0">
        <references count="5">
          <reference field="0" count="1" selected="0">
            <x v="7"/>
          </reference>
          <reference field="1" count="1" selected="0">
            <x v="140"/>
          </reference>
          <reference field="2" count="1" selected="0">
            <x v="17"/>
          </reference>
          <reference field="3" count="1" selected="0">
            <x v="0"/>
          </reference>
          <reference field="4" count="1">
            <x v="161"/>
          </reference>
        </references>
      </pivotArea>
    </format>
    <format dxfId="2739">
      <pivotArea dataOnly="0" labelOnly="1" fieldPosition="0">
        <references count="5">
          <reference field="0" count="1" selected="0">
            <x v="7"/>
          </reference>
          <reference field="1" count="1" selected="0">
            <x v="156"/>
          </reference>
          <reference field="2" count="1" selected="0">
            <x v="17"/>
          </reference>
          <reference field="3" count="1" selected="0">
            <x v="3"/>
          </reference>
          <reference field="4" count="1">
            <x v="46"/>
          </reference>
        </references>
      </pivotArea>
    </format>
    <format dxfId="2738">
      <pivotArea dataOnly="0" labelOnly="1" fieldPosition="0">
        <references count="5">
          <reference field="0" count="1" selected="0">
            <x v="7"/>
          </reference>
          <reference field="1" count="1" selected="0">
            <x v="200"/>
          </reference>
          <reference field="2" count="1" selected="0">
            <x v="17"/>
          </reference>
          <reference field="3" count="1" selected="0">
            <x v="3"/>
          </reference>
          <reference field="4" count="1">
            <x v="45"/>
          </reference>
        </references>
      </pivotArea>
    </format>
    <format dxfId="2737">
      <pivotArea dataOnly="0" labelOnly="1" fieldPosition="0">
        <references count="5">
          <reference field="0" count="1" selected="0">
            <x v="7"/>
          </reference>
          <reference field="1" count="1" selected="0">
            <x v="201"/>
          </reference>
          <reference field="2" count="1" selected="0">
            <x v="17"/>
          </reference>
          <reference field="3" count="1" selected="0">
            <x v="3"/>
          </reference>
          <reference field="4" count="1">
            <x v="131"/>
          </reference>
        </references>
      </pivotArea>
    </format>
    <format dxfId="2736">
      <pivotArea dataOnly="0" labelOnly="1" fieldPosition="0">
        <references count="5">
          <reference field="0" count="1" selected="0">
            <x v="7"/>
          </reference>
          <reference field="1" count="1" selected="0">
            <x v="228"/>
          </reference>
          <reference field="2" count="1" selected="0">
            <x v="17"/>
          </reference>
          <reference field="3" count="1" selected="0">
            <x v="3"/>
          </reference>
          <reference field="4" count="1">
            <x v="6"/>
          </reference>
        </references>
      </pivotArea>
    </format>
    <format dxfId="2735">
      <pivotArea dataOnly="0" labelOnly="1" fieldPosition="0">
        <references count="5">
          <reference field="0" count="1" selected="0">
            <x v="7"/>
          </reference>
          <reference field="1" count="1" selected="0">
            <x v="230"/>
          </reference>
          <reference field="2" count="1" selected="0">
            <x v="17"/>
          </reference>
          <reference field="3" count="1" selected="0">
            <x v="3"/>
          </reference>
          <reference field="4" count="1">
            <x v="6"/>
          </reference>
        </references>
      </pivotArea>
    </format>
    <format dxfId="2734">
      <pivotArea dataOnly="0" labelOnly="1" fieldPosition="0">
        <references count="5">
          <reference field="0" count="1" selected="0">
            <x v="7"/>
          </reference>
          <reference field="1" count="1" selected="0">
            <x v="326"/>
          </reference>
          <reference field="2" count="1" selected="0">
            <x v="17"/>
          </reference>
          <reference field="3" count="1" selected="0">
            <x v="3"/>
          </reference>
          <reference field="4" count="1">
            <x v="164"/>
          </reference>
        </references>
      </pivotArea>
    </format>
    <format dxfId="2733">
      <pivotArea dataOnly="0" labelOnly="1" fieldPosition="0">
        <references count="5">
          <reference field="0" count="1" selected="0">
            <x v="7"/>
          </reference>
          <reference field="1" count="1" selected="0">
            <x v="372"/>
          </reference>
          <reference field="2" count="1" selected="0">
            <x v="17"/>
          </reference>
          <reference field="3" count="1" selected="0">
            <x v="3"/>
          </reference>
          <reference field="4" count="1">
            <x v="77"/>
          </reference>
        </references>
      </pivotArea>
    </format>
    <format dxfId="2732">
      <pivotArea dataOnly="0" labelOnly="1" fieldPosition="0">
        <references count="5">
          <reference field="0" count="1" selected="0">
            <x v="7"/>
          </reference>
          <reference field="1" count="1" selected="0">
            <x v="373"/>
          </reference>
          <reference field="2" count="1" selected="0">
            <x v="17"/>
          </reference>
          <reference field="3" count="1" selected="0">
            <x v="3"/>
          </reference>
          <reference field="4" count="1">
            <x v="6"/>
          </reference>
        </references>
      </pivotArea>
    </format>
    <format dxfId="2731">
      <pivotArea dataOnly="0" labelOnly="1" fieldPosition="0">
        <references count="5">
          <reference field="0" count="1" selected="0">
            <x v="7"/>
          </reference>
          <reference field="1" count="1" selected="0">
            <x v="400"/>
          </reference>
          <reference field="2" count="1" selected="0">
            <x v="17"/>
          </reference>
          <reference field="3" count="1" selected="0">
            <x v="6"/>
          </reference>
          <reference field="4" count="1">
            <x v="230"/>
          </reference>
        </references>
      </pivotArea>
    </format>
    <format dxfId="2730">
      <pivotArea dataOnly="0" labelOnly="1" fieldPosition="0">
        <references count="5">
          <reference field="0" count="1" selected="0">
            <x v="7"/>
          </reference>
          <reference field="1" count="1" selected="0">
            <x v="455"/>
          </reference>
          <reference field="2" count="1" selected="0">
            <x v="17"/>
          </reference>
          <reference field="3" count="1" selected="0">
            <x v="0"/>
          </reference>
          <reference field="4" count="1">
            <x v="231"/>
          </reference>
        </references>
      </pivotArea>
    </format>
    <format dxfId="2729">
      <pivotArea collapsedLevelsAreSubtotals="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728">
      <pivotArea collapsedLevelsAreSubtotals="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2727">
      <pivotArea dataOnly="0" labelOnly="1" fieldPosition="0">
        <references count="3">
          <reference field="0" count="1" selected="0">
            <x v="8"/>
          </reference>
          <reference field="1" count="2">
            <x v="456"/>
            <x v="496"/>
          </reference>
          <reference field="2" count="1" selected="0">
            <x v="26"/>
          </reference>
        </references>
      </pivotArea>
    </format>
    <format dxfId="2726">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2725">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724">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2723">
      <pivotArea collapsedLevelsAreSubtotals="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722">
      <pivotArea collapsedLevelsAreSubtotals="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721">
      <pivotArea collapsedLevelsAreSubtotals="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720">
      <pivotArea dataOnly="0" labelOnly="1" fieldPosition="0">
        <references count="3">
          <reference field="0" count="1" selected="0">
            <x v="9"/>
          </reference>
          <reference field="1" count="3">
            <x v="77"/>
            <x v="82"/>
            <x v="129"/>
          </reference>
          <reference field="2" count="1" selected="0">
            <x v="13"/>
          </reference>
        </references>
      </pivotArea>
    </format>
    <format dxfId="2719">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2718">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2717">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716">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715">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714">
      <pivotArea collapsedLevelsAreSubtotals="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713">
      <pivotArea dataOnly="0" labelOnly="1" fieldPosition="0">
        <references count="3">
          <reference field="0" count="1" selected="0">
            <x v="10"/>
          </reference>
          <reference field="1" count="1">
            <x v="274"/>
          </reference>
          <reference field="2" count="1" selected="0">
            <x v="41"/>
          </reference>
        </references>
      </pivotArea>
    </format>
    <format dxfId="2712">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2711">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710">
      <pivotArea collapsedLevelsAreSubtotals="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709">
      <pivotArea collapsedLevelsAreSubtotals="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708">
      <pivotArea collapsedLevelsAreSubtotals="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707">
      <pivotArea collapsedLevelsAreSubtotals="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706">
      <pivotArea collapsedLevelsAreSubtotals="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705">
      <pivotArea dataOnly="0" labelOnly="1" fieldPosition="0">
        <references count="3">
          <reference field="0" count="1" selected="0">
            <x v="11"/>
          </reference>
          <reference field="1" count="5">
            <x v="2"/>
            <x v="147"/>
            <x v="215"/>
            <x v="331"/>
            <x v="334"/>
          </reference>
          <reference field="2" count="1" selected="0">
            <x v="54"/>
          </reference>
        </references>
      </pivotArea>
    </format>
    <format dxfId="2704">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2703">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2702">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2701">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700">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699">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698">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697">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696">
      <pivotArea collapsedLevelsAreSubtotals="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695">
      <pivotArea collapsedLevelsAreSubtotals="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694">
      <pivotArea collapsedLevelsAreSubtotals="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693">
      <pivotArea collapsedLevelsAreSubtotals="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692">
      <pivotArea collapsedLevelsAreSubtotals="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691">
      <pivotArea collapsedLevelsAreSubtotals="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690">
      <pivotArea collapsedLevelsAreSubtotals="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2689">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2688">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2687">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2686">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2685">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2684">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2683">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682">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681">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680">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679">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678">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677">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2676">
      <pivotArea collapsedLevelsAreSubtotals="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675">
      <pivotArea collapsedLevelsAreSubtotals="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2674">
      <pivotArea dataOnly="0" labelOnly="1" fieldPosition="0">
        <references count="3">
          <reference field="0" count="1" selected="0">
            <x v="8"/>
          </reference>
          <reference field="1" count="2">
            <x v="456"/>
            <x v="496"/>
          </reference>
          <reference field="2" count="1" selected="0">
            <x v="26"/>
          </reference>
        </references>
      </pivotArea>
    </format>
    <format dxfId="2673">
      <pivotArea dataOnly="0" labelOnly="1" fieldPosition="0">
        <references count="4">
          <reference field="0" count="1" selected="0">
            <x v="8"/>
          </reference>
          <reference field="1" count="1" selected="0">
            <x v="456"/>
          </reference>
          <reference field="2" count="1" selected="0">
            <x v="26"/>
          </reference>
          <reference field="3" count="1">
            <x v="0"/>
          </reference>
        </references>
      </pivotArea>
    </format>
    <format dxfId="2672">
      <pivotArea dataOnly="0" labelOnly="1" fieldPosition="0">
        <references count="5">
          <reference field="0" count="1" selected="0">
            <x v="8"/>
          </reference>
          <reference field="1" count="1" selected="0">
            <x v="456"/>
          </reference>
          <reference field="2" count="1" selected="0">
            <x v="26"/>
          </reference>
          <reference field="3" count="1" selected="0">
            <x v="0"/>
          </reference>
          <reference field="4" count="1">
            <x v="10"/>
          </reference>
        </references>
      </pivotArea>
    </format>
    <format dxfId="2671">
      <pivotArea dataOnly="0" labelOnly="1" fieldPosition="0">
        <references count="5">
          <reference field="0" count="1" selected="0">
            <x v="8"/>
          </reference>
          <reference field="1" count="1" selected="0">
            <x v="496"/>
          </reference>
          <reference field="2" count="1" selected="0">
            <x v="26"/>
          </reference>
          <reference field="3" count="1" selected="0">
            <x v="0"/>
          </reference>
          <reference field="4" count="1">
            <x v="347"/>
          </reference>
        </references>
      </pivotArea>
    </format>
    <format dxfId="2670">
      <pivotArea collapsedLevelsAreSubtotals="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669">
      <pivotArea collapsedLevelsAreSubtotals="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668">
      <pivotArea collapsedLevelsAreSubtotals="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667">
      <pivotArea dataOnly="0" labelOnly="1" fieldPosition="0">
        <references count="3">
          <reference field="0" count="1" selected="0">
            <x v="9"/>
          </reference>
          <reference field="1" count="3">
            <x v="77"/>
            <x v="82"/>
            <x v="129"/>
          </reference>
          <reference field="2" count="1" selected="0">
            <x v="13"/>
          </reference>
        </references>
      </pivotArea>
    </format>
    <format dxfId="2666">
      <pivotArea dataOnly="0" labelOnly="1" fieldPosition="0">
        <references count="4">
          <reference field="0" count="1" selected="0">
            <x v="9"/>
          </reference>
          <reference field="1" count="1" selected="0">
            <x v="77"/>
          </reference>
          <reference field="2" count="1" selected="0">
            <x v="13"/>
          </reference>
          <reference field="3" count="1">
            <x v="3"/>
          </reference>
        </references>
      </pivotArea>
    </format>
    <format dxfId="2665">
      <pivotArea dataOnly="0" labelOnly="1" fieldPosition="0">
        <references count="4">
          <reference field="0" count="1" selected="0">
            <x v="9"/>
          </reference>
          <reference field="1" count="1" selected="0">
            <x v="129"/>
          </reference>
          <reference field="2" count="1" selected="0">
            <x v="13"/>
          </reference>
          <reference field="3" count="1">
            <x v="8"/>
          </reference>
        </references>
      </pivotArea>
    </format>
    <format dxfId="2664">
      <pivotArea dataOnly="0" labelOnly="1" fieldPosition="0">
        <references count="5">
          <reference field="0" count="1" selected="0">
            <x v="9"/>
          </reference>
          <reference field="1" count="1" selected="0">
            <x v="77"/>
          </reference>
          <reference field="2" count="1" selected="0">
            <x v="13"/>
          </reference>
          <reference field="3" count="1" selected="0">
            <x v="3"/>
          </reference>
          <reference field="4" count="1">
            <x v="4"/>
          </reference>
        </references>
      </pivotArea>
    </format>
    <format dxfId="2663">
      <pivotArea dataOnly="0" labelOnly="1" fieldPosition="0">
        <references count="5">
          <reference field="0" count="1" selected="0">
            <x v="9"/>
          </reference>
          <reference field="1" count="1" selected="0">
            <x v="82"/>
          </reference>
          <reference field="2" count="1" selected="0">
            <x v="13"/>
          </reference>
          <reference field="3" count="1" selected="0">
            <x v="3"/>
          </reference>
          <reference field="4" count="1">
            <x v="147"/>
          </reference>
        </references>
      </pivotArea>
    </format>
    <format dxfId="2662">
      <pivotArea dataOnly="0" labelOnly="1" fieldPosition="0">
        <references count="5">
          <reference field="0" count="1" selected="0">
            <x v="9"/>
          </reference>
          <reference field="1" count="1" selected="0">
            <x v="129"/>
          </reference>
          <reference field="2" count="1" selected="0">
            <x v="13"/>
          </reference>
          <reference field="3" count="1" selected="0">
            <x v="8"/>
          </reference>
          <reference field="4" count="1">
            <x v="67"/>
          </reference>
        </references>
      </pivotArea>
    </format>
    <format dxfId="2661">
      <pivotArea collapsedLevelsAreSubtotals="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660">
      <pivotArea dataOnly="0" labelOnly="1" fieldPosition="0">
        <references count="3">
          <reference field="0" count="1" selected="0">
            <x v="10"/>
          </reference>
          <reference field="1" count="1">
            <x v="274"/>
          </reference>
          <reference field="2" count="1" selected="0">
            <x v="41"/>
          </reference>
        </references>
      </pivotArea>
    </format>
    <format dxfId="2659">
      <pivotArea dataOnly="0" labelOnly="1" fieldPosition="0">
        <references count="4">
          <reference field="0" count="1" selected="0">
            <x v="10"/>
          </reference>
          <reference field="1" count="1" selected="0">
            <x v="274"/>
          </reference>
          <reference field="2" count="1" selected="0">
            <x v="41"/>
          </reference>
          <reference field="3" count="1">
            <x v="3"/>
          </reference>
        </references>
      </pivotArea>
    </format>
    <format dxfId="2658">
      <pivotArea dataOnly="0" labelOnly="1" fieldPosition="0">
        <references count="5">
          <reference field="0" count="1" selected="0">
            <x v="10"/>
          </reference>
          <reference field="1" count="1" selected="0">
            <x v="274"/>
          </reference>
          <reference field="2" count="1" selected="0">
            <x v="41"/>
          </reference>
          <reference field="3" count="1" selected="0">
            <x v="3"/>
          </reference>
          <reference field="4" count="1">
            <x v="4"/>
          </reference>
        </references>
      </pivotArea>
    </format>
    <format dxfId="2657">
      <pivotArea collapsedLevelsAreSubtotals="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656">
      <pivotArea collapsedLevelsAreSubtotals="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655">
      <pivotArea collapsedLevelsAreSubtotals="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654">
      <pivotArea collapsedLevelsAreSubtotals="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653">
      <pivotArea collapsedLevelsAreSubtotals="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652">
      <pivotArea dataOnly="0" labelOnly="1" fieldPosition="0">
        <references count="3">
          <reference field="0" count="1" selected="0">
            <x v="11"/>
          </reference>
          <reference field="1" count="5">
            <x v="2"/>
            <x v="147"/>
            <x v="215"/>
            <x v="331"/>
            <x v="334"/>
          </reference>
          <reference field="2" count="1" selected="0">
            <x v="54"/>
          </reference>
        </references>
      </pivotArea>
    </format>
    <format dxfId="2651">
      <pivotArea dataOnly="0" labelOnly="1" fieldPosition="0">
        <references count="4">
          <reference field="0" count="1" selected="0">
            <x v="11"/>
          </reference>
          <reference field="1" count="1" selected="0">
            <x v="2"/>
          </reference>
          <reference field="2" count="1" selected="0">
            <x v="54"/>
          </reference>
          <reference field="3" count="1">
            <x v="3"/>
          </reference>
        </references>
      </pivotArea>
    </format>
    <format dxfId="2650">
      <pivotArea dataOnly="0" labelOnly="1" fieldPosition="0">
        <references count="4">
          <reference field="0" count="1" selected="0">
            <x v="11"/>
          </reference>
          <reference field="1" count="1" selected="0">
            <x v="147"/>
          </reference>
          <reference field="2" count="1" selected="0">
            <x v="54"/>
          </reference>
          <reference field="3" count="1">
            <x v="4"/>
          </reference>
        </references>
      </pivotArea>
    </format>
    <format dxfId="2649">
      <pivotArea dataOnly="0" labelOnly="1" fieldPosition="0">
        <references count="4">
          <reference field="0" count="1" selected="0">
            <x v="11"/>
          </reference>
          <reference field="1" count="1" selected="0">
            <x v="215"/>
          </reference>
          <reference field="2" count="1" selected="0">
            <x v="54"/>
          </reference>
          <reference field="3" count="1">
            <x v="3"/>
          </reference>
        </references>
      </pivotArea>
    </format>
    <format dxfId="2648">
      <pivotArea dataOnly="0" labelOnly="1" fieldPosition="0">
        <references count="5">
          <reference field="0" count="1" selected="0">
            <x v="11"/>
          </reference>
          <reference field="1" count="1" selected="0">
            <x v="2"/>
          </reference>
          <reference field="2" count="1" selected="0">
            <x v="54"/>
          </reference>
          <reference field="3" count="1" selected="0">
            <x v="3"/>
          </reference>
          <reference field="4" count="1">
            <x v="232"/>
          </reference>
        </references>
      </pivotArea>
    </format>
    <format dxfId="2647">
      <pivotArea dataOnly="0" labelOnly="1" fieldPosition="0">
        <references count="5">
          <reference field="0" count="1" selected="0">
            <x v="11"/>
          </reference>
          <reference field="1" count="1" selected="0">
            <x v="147"/>
          </reference>
          <reference field="2" count="1" selected="0">
            <x v="54"/>
          </reference>
          <reference field="3" count="1" selected="0">
            <x v="4"/>
          </reference>
          <reference field="4" count="1">
            <x v="199"/>
          </reference>
        </references>
      </pivotArea>
    </format>
    <format dxfId="2646">
      <pivotArea dataOnly="0" labelOnly="1" fieldPosition="0">
        <references count="5">
          <reference field="0" count="1" selected="0">
            <x v="11"/>
          </reference>
          <reference field="1" count="1" selected="0">
            <x v="215"/>
          </reference>
          <reference field="2" count="1" selected="0">
            <x v="54"/>
          </reference>
          <reference field="3" count="1" selected="0">
            <x v="3"/>
          </reference>
          <reference field="4" count="1">
            <x v="7"/>
          </reference>
        </references>
      </pivotArea>
    </format>
    <format dxfId="2645">
      <pivotArea dataOnly="0" labelOnly="1" fieldPosition="0">
        <references count="5">
          <reference field="0" count="1" selected="0">
            <x v="11"/>
          </reference>
          <reference field="1" count="1" selected="0">
            <x v="331"/>
          </reference>
          <reference field="2" count="1" selected="0">
            <x v="54"/>
          </reference>
          <reference field="3" count="1" selected="0">
            <x v="3"/>
          </reference>
          <reference field="4" count="1">
            <x v="37"/>
          </reference>
        </references>
      </pivotArea>
    </format>
    <format dxfId="2644">
      <pivotArea dataOnly="0" labelOnly="1" fieldPosition="0">
        <references count="5">
          <reference field="0" count="1" selected="0">
            <x v="11"/>
          </reference>
          <reference field="1" count="1" selected="0">
            <x v="334"/>
          </reference>
          <reference field="2" count="1" selected="0">
            <x v="54"/>
          </reference>
          <reference field="3" count="1" selected="0">
            <x v="3"/>
          </reference>
          <reference field="4" count="1">
            <x v="7"/>
          </reference>
        </references>
      </pivotArea>
    </format>
    <format dxfId="2643">
      <pivotArea collapsedLevelsAreSubtotals="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642">
      <pivotArea collapsedLevelsAreSubtotals="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641">
      <pivotArea collapsedLevelsAreSubtotals="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640">
      <pivotArea collapsedLevelsAreSubtotals="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639">
      <pivotArea collapsedLevelsAreSubtotals="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638">
      <pivotArea collapsedLevelsAreSubtotals="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637">
      <pivotArea collapsedLevelsAreSubtotals="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2636">
      <pivotArea dataOnly="0" labelOnly="1" fieldPosition="0">
        <references count="3">
          <reference field="0" count="1" selected="0">
            <x v="12"/>
          </reference>
          <reference field="1" count="7">
            <x v="119"/>
            <x v="132"/>
            <x v="154"/>
            <x v="217"/>
            <x v="218"/>
            <x v="288"/>
            <x v="564"/>
          </reference>
          <reference field="2" count="1" selected="0">
            <x v="22"/>
          </reference>
        </references>
      </pivotArea>
    </format>
    <format dxfId="2635">
      <pivotArea dataOnly="0" labelOnly="1" fieldPosition="0">
        <references count="4">
          <reference field="0" count="1" selected="0">
            <x v="12"/>
          </reference>
          <reference field="1" count="1" selected="0">
            <x v="119"/>
          </reference>
          <reference field="2" count="1" selected="0">
            <x v="22"/>
          </reference>
          <reference field="3" count="1">
            <x v="3"/>
          </reference>
        </references>
      </pivotArea>
    </format>
    <format dxfId="2634">
      <pivotArea dataOnly="0" labelOnly="1" fieldPosition="0">
        <references count="4">
          <reference field="0" count="1" selected="0">
            <x v="12"/>
          </reference>
          <reference field="1" count="1" selected="0">
            <x v="154"/>
          </reference>
          <reference field="2" count="1" selected="0">
            <x v="22"/>
          </reference>
          <reference field="3" count="1">
            <x v="4"/>
          </reference>
        </references>
      </pivotArea>
    </format>
    <format dxfId="2633">
      <pivotArea dataOnly="0" labelOnly="1" fieldPosition="0">
        <references count="4">
          <reference field="0" count="1" selected="0">
            <x v="12"/>
          </reference>
          <reference field="1" count="1" selected="0">
            <x v="217"/>
          </reference>
          <reference field="2" count="1" selected="0">
            <x v="22"/>
          </reference>
          <reference field="3" count="1">
            <x v="0"/>
          </reference>
        </references>
      </pivotArea>
    </format>
    <format dxfId="2632">
      <pivotArea dataOnly="0" labelOnly="1" fieldPosition="0">
        <references count="4">
          <reference field="0" count="1" selected="0">
            <x v="12"/>
          </reference>
          <reference field="1" count="1" selected="0">
            <x v="218"/>
          </reference>
          <reference field="2" count="1" selected="0">
            <x v="22"/>
          </reference>
          <reference field="3" count="1">
            <x v="3"/>
          </reference>
        </references>
      </pivotArea>
    </format>
    <format dxfId="2631">
      <pivotArea dataOnly="0" labelOnly="1" fieldPosition="0">
        <references count="4">
          <reference field="0" count="1" selected="0">
            <x v="12"/>
          </reference>
          <reference field="1" count="1" selected="0">
            <x v="564"/>
          </reference>
          <reference field="2" count="1" selected="0">
            <x v="22"/>
          </reference>
          <reference field="3" count="1">
            <x v="4"/>
          </reference>
        </references>
      </pivotArea>
    </format>
    <format dxfId="2630">
      <pivotArea dataOnly="0" labelOnly="1" fieldPosition="0">
        <references count="5">
          <reference field="0" count="1" selected="0">
            <x v="12"/>
          </reference>
          <reference field="1" count="1" selected="0">
            <x v="119"/>
          </reference>
          <reference field="2" count="1" selected="0">
            <x v="22"/>
          </reference>
          <reference field="3" count="1" selected="0">
            <x v="3"/>
          </reference>
          <reference field="4" count="1">
            <x v="78"/>
          </reference>
        </references>
      </pivotArea>
    </format>
    <format dxfId="2629">
      <pivotArea dataOnly="0" labelOnly="1" fieldPosition="0">
        <references count="5">
          <reference field="0" count="1" selected="0">
            <x v="12"/>
          </reference>
          <reference field="1" count="1" selected="0">
            <x v="132"/>
          </reference>
          <reference field="2" count="1" selected="0">
            <x v="22"/>
          </reference>
          <reference field="3" count="1" selected="0">
            <x v="3"/>
          </reference>
          <reference field="4" count="1">
            <x v="31"/>
          </reference>
        </references>
      </pivotArea>
    </format>
    <format dxfId="2628">
      <pivotArea dataOnly="0" labelOnly="1" fieldPosition="0">
        <references count="5">
          <reference field="0" count="1" selected="0">
            <x v="12"/>
          </reference>
          <reference field="1" count="1" selected="0">
            <x v="154"/>
          </reference>
          <reference field="2" count="1" selected="0">
            <x v="22"/>
          </reference>
          <reference field="3" count="1" selected="0">
            <x v="4"/>
          </reference>
          <reference field="4" count="1">
            <x v="185"/>
          </reference>
        </references>
      </pivotArea>
    </format>
    <format dxfId="2627">
      <pivotArea dataOnly="0" labelOnly="1" fieldPosition="0">
        <references count="5">
          <reference field="0" count="1" selected="0">
            <x v="12"/>
          </reference>
          <reference field="1" count="1" selected="0">
            <x v="217"/>
          </reference>
          <reference field="2" count="1" selected="0">
            <x v="22"/>
          </reference>
          <reference field="3" count="1" selected="0">
            <x v="0"/>
          </reference>
          <reference field="4" count="1">
            <x v="31"/>
          </reference>
        </references>
      </pivotArea>
    </format>
    <format dxfId="2626">
      <pivotArea dataOnly="0" labelOnly="1" fieldPosition="0">
        <references count="5">
          <reference field="0" count="1" selected="0">
            <x v="12"/>
          </reference>
          <reference field="1" count="1" selected="0">
            <x v="218"/>
          </reference>
          <reference field="2" count="1" selected="0">
            <x v="22"/>
          </reference>
          <reference field="3" count="1" selected="0">
            <x v="3"/>
          </reference>
          <reference field="4" count="1">
            <x v="73"/>
          </reference>
        </references>
      </pivotArea>
    </format>
    <format dxfId="2625">
      <pivotArea dataOnly="0" labelOnly="1" fieldPosition="0">
        <references count="5">
          <reference field="0" count="1" selected="0">
            <x v="12"/>
          </reference>
          <reference field="1" count="1" selected="0">
            <x v="288"/>
          </reference>
          <reference field="2" count="1" selected="0">
            <x v="22"/>
          </reference>
          <reference field="3" count="1" selected="0">
            <x v="3"/>
          </reference>
          <reference field="4" count="1">
            <x v="81"/>
          </reference>
        </references>
      </pivotArea>
    </format>
    <format dxfId="2624">
      <pivotArea dataOnly="0" labelOnly="1" fieldPosition="0">
        <references count="5">
          <reference field="0" count="1" selected="0">
            <x v="12"/>
          </reference>
          <reference field="1" count="1" selected="0">
            <x v="564"/>
          </reference>
          <reference field="2" count="1" selected="0">
            <x v="22"/>
          </reference>
          <reference field="3" count="1" selected="0">
            <x v="4"/>
          </reference>
          <reference field="4" count="1">
            <x v="348"/>
          </reference>
        </references>
      </pivotArea>
    </format>
    <format dxfId="2623">
      <pivotArea collapsedLevelsAreSubtotals="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622">
      <pivotArea collapsedLevelsAreSubtotals="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621">
      <pivotArea collapsedLevelsAreSubtotals="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620">
      <pivotArea collapsedLevelsAreSubtotals="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619">
      <pivotArea collapsedLevelsAreSubtotals="1" fieldPosition="0">
        <references count="5">
          <reference field="0" count="1" selected="0">
            <x v="13"/>
          </reference>
          <reference field="1" count="1" selected="0">
            <x v="259"/>
          </reference>
          <reference field="2" count="1" selected="0">
            <x v="16"/>
          </reference>
          <reference field="3" count="1" selected="0">
            <x v="3"/>
          </reference>
          <reference field="4" count="1">
            <x v="47"/>
          </reference>
        </references>
      </pivotArea>
    </format>
    <format dxfId="2618">
      <pivotArea collapsedLevelsAreSubtotals="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617">
      <pivotArea collapsedLevelsAreSubtotals="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616">
      <pivotArea collapsedLevelsAreSubtotals="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2615">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2614">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2613">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2612">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2611">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610">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609">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608">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607">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7"/>
          </reference>
        </references>
      </pivotArea>
    </format>
    <format dxfId="2606">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605">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604">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2603">
      <pivotArea collapsedLevelsAreSubtotals="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602">
      <pivotArea collapsedLevelsAreSubtotals="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601">
      <pivotArea dataOnly="0" labelOnly="1" fieldPosition="0">
        <references count="3">
          <reference field="0" count="1" selected="0">
            <x v="14"/>
          </reference>
          <reference field="1" count="2">
            <x v="117"/>
            <x v="238"/>
          </reference>
          <reference field="2" count="1" selected="0">
            <x v="4"/>
          </reference>
        </references>
      </pivotArea>
    </format>
    <format dxfId="2600">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2599">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598">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597">
      <pivotArea collapsedLevelsAreSubtotals="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596">
      <pivotArea collapsedLevelsAreSubtotals="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595">
      <pivotArea collapsedLevelsAreSubtotals="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594">
      <pivotArea collapsedLevelsAreSubtotals="1" fieldPosition="0">
        <references count="5">
          <reference field="0" count="1" selected="0">
            <x v="15"/>
          </reference>
          <reference field="1" count="1" selected="0">
            <x v="229"/>
          </reference>
          <reference field="2" count="1" selected="0">
            <x v="42"/>
          </reference>
          <reference field="3" count="1" selected="0">
            <x v="3"/>
          </reference>
          <reference field="4" count="1">
            <x v="23"/>
          </reference>
        </references>
      </pivotArea>
    </format>
    <format dxfId="2593">
      <pivotArea collapsedLevelsAreSubtotals="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592">
      <pivotArea dataOnly="0" labelOnly="1" fieldPosition="0">
        <references count="3">
          <reference field="0" count="1" selected="0">
            <x v="15"/>
          </reference>
          <reference field="1" count="5">
            <x v="75"/>
            <x v="137"/>
            <x v="196"/>
            <x v="229"/>
            <x v="457"/>
          </reference>
          <reference field="2" count="1" selected="0">
            <x v="42"/>
          </reference>
        </references>
      </pivotArea>
    </format>
    <format dxfId="2591">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2590">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589">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588">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587">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3"/>
          </reference>
        </references>
      </pivotArea>
    </format>
    <format dxfId="2586">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585">
      <pivotArea collapsedLevelsAreSubtotals="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584">
      <pivotArea collapsedLevelsAreSubtotals="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583">
      <pivotArea collapsedLevelsAreSubtotals="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582">
      <pivotArea collapsedLevelsAreSubtotals="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581">
      <pivotArea collapsedLevelsAreSubtotals="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580">
      <pivotArea collapsedLevelsAreSubtotals="1" fieldPosition="0">
        <references count="5">
          <reference field="0" count="1" selected="0">
            <x v="16"/>
          </reference>
          <reference field="1" count="1" selected="0">
            <x v="267"/>
          </reference>
          <reference field="2" count="1" selected="0">
            <x v="36"/>
          </reference>
          <reference field="3" count="1" selected="0">
            <x v="3"/>
          </reference>
          <reference field="4" count="1">
            <x v="47"/>
          </reference>
        </references>
      </pivotArea>
    </format>
    <format dxfId="2579">
      <pivotArea collapsedLevelsAreSubtotals="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2578">
      <pivotArea collapsedLevelsAreSubtotals="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577">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2576">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2575">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2574">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2573">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2572">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571">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570">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569">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568">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567">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7"/>
          </reference>
        </references>
      </pivotArea>
    </format>
    <format dxfId="2566">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2565">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564">
      <pivotArea collapsedLevelsAreSubtotals="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563">
      <pivotArea collapsedLevelsAreSubtotals="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562">
      <pivotArea collapsedLevelsAreSubtotals="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561">
      <pivotArea collapsedLevelsAreSubtotals="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560">
      <pivotArea collapsedLevelsAreSubtotals="1" fieldPosition="0">
        <references count="5">
          <reference field="0" count="1" selected="0">
            <x v="13"/>
          </reference>
          <reference field="1" count="1" selected="0">
            <x v="259"/>
          </reference>
          <reference field="2" count="1" selected="0">
            <x v="16"/>
          </reference>
          <reference field="3" count="1" selected="0">
            <x v="3"/>
          </reference>
          <reference field="4" count="1">
            <x v="47"/>
          </reference>
        </references>
      </pivotArea>
    </format>
    <format dxfId="2559">
      <pivotArea collapsedLevelsAreSubtotals="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558">
      <pivotArea collapsedLevelsAreSubtotals="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557">
      <pivotArea collapsedLevelsAreSubtotals="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2556">
      <pivotArea dataOnly="0" labelOnly="1" fieldPosition="0">
        <references count="3">
          <reference field="0" count="1" selected="0">
            <x v="13"/>
          </reference>
          <reference field="1" count="8">
            <x v="88"/>
            <x v="113"/>
            <x v="196"/>
            <x v="247"/>
            <x v="259"/>
            <x v="290"/>
            <x v="333"/>
            <x v="532"/>
          </reference>
          <reference field="2" count="1" selected="0">
            <x v="16"/>
          </reference>
        </references>
      </pivotArea>
    </format>
    <format dxfId="2555">
      <pivotArea dataOnly="0" labelOnly="1" fieldPosition="0">
        <references count="4">
          <reference field="0" count="1" selected="0">
            <x v="13"/>
          </reference>
          <reference field="1" count="1" selected="0">
            <x v="88"/>
          </reference>
          <reference field="2" count="1" selected="0">
            <x v="16"/>
          </reference>
          <reference field="3" count="1">
            <x v="3"/>
          </reference>
        </references>
      </pivotArea>
    </format>
    <format dxfId="2554">
      <pivotArea dataOnly="0" labelOnly="1" fieldPosition="0">
        <references count="4">
          <reference field="0" count="1" selected="0">
            <x v="13"/>
          </reference>
          <reference field="1" count="1" selected="0">
            <x v="290"/>
          </reference>
          <reference field="2" count="1" selected="0">
            <x v="16"/>
          </reference>
          <reference field="3" count="1">
            <x v="0"/>
          </reference>
        </references>
      </pivotArea>
    </format>
    <format dxfId="2553">
      <pivotArea dataOnly="0" labelOnly="1" fieldPosition="0">
        <references count="4">
          <reference field="0" count="1" selected="0">
            <x v="13"/>
          </reference>
          <reference field="1" count="1" selected="0">
            <x v="333"/>
          </reference>
          <reference field="2" count="1" selected="0">
            <x v="16"/>
          </reference>
          <reference field="3" count="1">
            <x v="3"/>
          </reference>
        </references>
      </pivotArea>
    </format>
    <format dxfId="2552">
      <pivotArea dataOnly="0" labelOnly="1" fieldPosition="0">
        <references count="5">
          <reference field="0" count="1" selected="0">
            <x v="13"/>
          </reference>
          <reference field="1" count="1" selected="0">
            <x v="88"/>
          </reference>
          <reference field="2" count="1" selected="0">
            <x v="16"/>
          </reference>
          <reference field="3" count="1" selected="0">
            <x v="3"/>
          </reference>
          <reference field="4" count="1">
            <x v="124"/>
          </reference>
        </references>
      </pivotArea>
    </format>
    <format dxfId="2551">
      <pivotArea dataOnly="0" labelOnly="1" fieldPosition="0">
        <references count="5">
          <reference field="0" count="1" selected="0">
            <x v="13"/>
          </reference>
          <reference field="1" count="1" selected="0">
            <x v="113"/>
          </reference>
          <reference field="2" count="1" selected="0">
            <x v="16"/>
          </reference>
          <reference field="3" count="1" selected="0">
            <x v="3"/>
          </reference>
          <reference field="4" count="1">
            <x v="110"/>
          </reference>
        </references>
      </pivotArea>
    </format>
    <format dxfId="2550">
      <pivotArea dataOnly="0" labelOnly="1" fieldPosition="0">
        <references count="5">
          <reference field="0" count="1" selected="0">
            <x v="13"/>
          </reference>
          <reference field="1" count="1" selected="0">
            <x v="196"/>
          </reference>
          <reference field="2" count="1" selected="0">
            <x v="16"/>
          </reference>
          <reference field="3" count="1" selected="0">
            <x v="3"/>
          </reference>
          <reference field="4" count="1">
            <x v="235"/>
          </reference>
        </references>
      </pivotArea>
    </format>
    <format dxfId="2549">
      <pivotArea dataOnly="0" labelOnly="1" fieldPosition="0">
        <references count="5">
          <reference field="0" count="1" selected="0">
            <x v="13"/>
          </reference>
          <reference field="1" count="1" selected="0">
            <x v="247"/>
          </reference>
          <reference field="2" count="1" selected="0">
            <x v="16"/>
          </reference>
          <reference field="3" count="1" selected="0">
            <x v="3"/>
          </reference>
          <reference field="4" count="1">
            <x v="135"/>
          </reference>
        </references>
      </pivotArea>
    </format>
    <format dxfId="2548">
      <pivotArea dataOnly="0" labelOnly="1" fieldPosition="0">
        <references count="5">
          <reference field="0" count="1" selected="0">
            <x v="13"/>
          </reference>
          <reference field="1" count="1" selected="0">
            <x v="259"/>
          </reference>
          <reference field="2" count="1" selected="0">
            <x v="16"/>
          </reference>
          <reference field="3" count="1" selected="0">
            <x v="3"/>
          </reference>
          <reference field="4" count="1">
            <x v="47"/>
          </reference>
        </references>
      </pivotArea>
    </format>
    <format dxfId="2547">
      <pivotArea dataOnly="0" labelOnly="1" fieldPosition="0">
        <references count="5">
          <reference field="0" count="1" selected="0">
            <x v="13"/>
          </reference>
          <reference field="1" count="1" selected="0">
            <x v="290"/>
          </reference>
          <reference field="2" count="1" selected="0">
            <x v="16"/>
          </reference>
          <reference field="3" count="1" selected="0">
            <x v="0"/>
          </reference>
          <reference field="4" count="1">
            <x v="233"/>
          </reference>
        </references>
      </pivotArea>
    </format>
    <format dxfId="2546">
      <pivotArea dataOnly="0" labelOnly="1" fieldPosition="0">
        <references count="5">
          <reference field="0" count="1" selected="0">
            <x v="13"/>
          </reference>
          <reference field="1" count="1" selected="0">
            <x v="333"/>
          </reference>
          <reference field="2" count="1" selected="0">
            <x v="16"/>
          </reference>
          <reference field="3" count="1" selected="0">
            <x v="3"/>
          </reference>
          <reference field="4" count="1">
            <x v="234"/>
          </reference>
        </references>
      </pivotArea>
    </format>
    <format dxfId="2545">
      <pivotArea dataOnly="0" labelOnly="1" fieldPosition="0">
        <references count="5">
          <reference field="0" count="1" selected="0">
            <x v="13"/>
          </reference>
          <reference field="1" count="1" selected="0">
            <x v="532"/>
          </reference>
          <reference field="2" count="1" selected="0">
            <x v="16"/>
          </reference>
          <reference field="3" count="1" selected="0">
            <x v="3"/>
          </reference>
          <reference field="4" count="1">
            <x v="343"/>
          </reference>
        </references>
      </pivotArea>
    </format>
    <format dxfId="2544">
      <pivotArea collapsedLevelsAreSubtotals="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543">
      <pivotArea collapsedLevelsAreSubtotals="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542">
      <pivotArea dataOnly="0" labelOnly="1" fieldPosition="0">
        <references count="3">
          <reference field="0" count="1" selected="0">
            <x v="14"/>
          </reference>
          <reference field="1" count="2">
            <x v="117"/>
            <x v="238"/>
          </reference>
          <reference field="2" count="1" selected="0">
            <x v="4"/>
          </reference>
        </references>
      </pivotArea>
    </format>
    <format dxfId="2541">
      <pivotArea dataOnly="0" labelOnly="1" fieldPosition="0">
        <references count="4">
          <reference field="0" count="1" selected="0">
            <x v="14"/>
          </reference>
          <reference field="1" count="1" selected="0">
            <x v="117"/>
          </reference>
          <reference field="2" count="1" selected="0">
            <x v="4"/>
          </reference>
          <reference field="3" count="1">
            <x v="3"/>
          </reference>
        </references>
      </pivotArea>
    </format>
    <format dxfId="2540">
      <pivotArea dataOnly="0" labelOnly="1" fieldPosition="0">
        <references count="5">
          <reference field="0" count="1" selected="0">
            <x v="14"/>
          </reference>
          <reference field="1" count="1" selected="0">
            <x v="117"/>
          </reference>
          <reference field="2" count="1" selected="0">
            <x v="4"/>
          </reference>
          <reference field="3" count="1" selected="0">
            <x v="3"/>
          </reference>
          <reference field="4" count="1">
            <x v="56"/>
          </reference>
        </references>
      </pivotArea>
    </format>
    <format dxfId="2539">
      <pivotArea dataOnly="0" labelOnly="1" fieldPosition="0">
        <references count="5">
          <reference field="0" count="1" selected="0">
            <x v="14"/>
          </reference>
          <reference field="1" count="1" selected="0">
            <x v="238"/>
          </reference>
          <reference field="2" count="1" selected="0">
            <x v="4"/>
          </reference>
          <reference field="3" count="1" selected="0">
            <x v="3"/>
          </reference>
          <reference field="4" count="1">
            <x v="236"/>
          </reference>
        </references>
      </pivotArea>
    </format>
    <format dxfId="2538">
      <pivotArea collapsedLevelsAreSubtotals="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537">
      <pivotArea collapsedLevelsAreSubtotals="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536">
      <pivotArea collapsedLevelsAreSubtotals="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535">
      <pivotArea collapsedLevelsAreSubtotals="1" fieldPosition="0">
        <references count="5">
          <reference field="0" count="1" selected="0">
            <x v="15"/>
          </reference>
          <reference field="1" count="1" selected="0">
            <x v="229"/>
          </reference>
          <reference field="2" count="1" selected="0">
            <x v="42"/>
          </reference>
          <reference field="3" count="1" selected="0">
            <x v="3"/>
          </reference>
          <reference field="4" count="1">
            <x v="23"/>
          </reference>
        </references>
      </pivotArea>
    </format>
    <format dxfId="2534">
      <pivotArea collapsedLevelsAreSubtotals="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533">
      <pivotArea dataOnly="0" labelOnly="1" fieldPosition="0">
        <references count="3">
          <reference field="0" count="1" selected="0">
            <x v="15"/>
          </reference>
          <reference field="1" count="5">
            <x v="75"/>
            <x v="137"/>
            <x v="196"/>
            <x v="229"/>
            <x v="457"/>
          </reference>
          <reference field="2" count="1" selected="0">
            <x v="42"/>
          </reference>
        </references>
      </pivotArea>
    </format>
    <format dxfId="2532">
      <pivotArea dataOnly="0" labelOnly="1" fieldPosition="0">
        <references count="4">
          <reference field="0" count="1" selected="0">
            <x v="15"/>
          </reference>
          <reference field="1" count="1" selected="0">
            <x v="75"/>
          </reference>
          <reference field="2" count="1" selected="0">
            <x v="42"/>
          </reference>
          <reference field="3" count="1">
            <x v="3"/>
          </reference>
        </references>
      </pivotArea>
    </format>
    <format dxfId="2531">
      <pivotArea dataOnly="0" labelOnly="1" fieldPosition="0">
        <references count="5">
          <reference field="0" count="1" selected="0">
            <x v="15"/>
          </reference>
          <reference field="1" count="1" selected="0">
            <x v="75"/>
          </reference>
          <reference field="2" count="1" selected="0">
            <x v="42"/>
          </reference>
          <reference field="3" count="1" selected="0">
            <x v="3"/>
          </reference>
          <reference field="4" count="1">
            <x v="6"/>
          </reference>
        </references>
      </pivotArea>
    </format>
    <format dxfId="2530">
      <pivotArea dataOnly="0" labelOnly="1" fieldPosition="0">
        <references count="5">
          <reference field="0" count="1" selected="0">
            <x v="15"/>
          </reference>
          <reference field="1" count="1" selected="0">
            <x v="137"/>
          </reference>
          <reference field="2" count="1" selected="0">
            <x v="42"/>
          </reference>
          <reference field="3" count="1" selected="0">
            <x v="3"/>
          </reference>
          <reference field="4" count="1">
            <x v="23"/>
          </reference>
        </references>
      </pivotArea>
    </format>
    <format dxfId="2529">
      <pivotArea dataOnly="0" labelOnly="1" fieldPosition="0">
        <references count="5">
          <reference field="0" count="1" selected="0">
            <x v="15"/>
          </reference>
          <reference field="1" count="1" selected="0">
            <x v="196"/>
          </reference>
          <reference field="2" count="1" selected="0">
            <x v="42"/>
          </reference>
          <reference field="3" count="1" selected="0">
            <x v="3"/>
          </reference>
          <reference field="4" count="1">
            <x v="12"/>
          </reference>
        </references>
      </pivotArea>
    </format>
    <format dxfId="2528">
      <pivotArea dataOnly="0" labelOnly="1" fieldPosition="0">
        <references count="5">
          <reference field="0" count="1" selected="0">
            <x v="15"/>
          </reference>
          <reference field="1" count="1" selected="0">
            <x v="229"/>
          </reference>
          <reference field="2" count="1" selected="0">
            <x v="42"/>
          </reference>
          <reference field="3" count="1" selected="0">
            <x v="3"/>
          </reference>
          <reference field="4" count="1">
            <x v="23"/>
          </reference>
        </references>
      </pivotArea>
    </format>
    <format dxfId="2527">
      <pivotArea dataOnly="0" labelOnly="1" fieldPosition="0">
        <references count="5">
          <reference field="0" count="1" selected="0">
            <x v="15"/>
          </reference>
          <reference field="1" count="1" selected="0">
            <x v="457"/>
          </reference>
          <reference field="2" count="1" selected="0">
            <x v="42"/>
          </reference>
          <reference field="3" count="1" selected="0">
            <x v="3"/>
          </reference>
          <reference field="4" count="1">
            <x v="237"/>
          </reference>
        </references>
      </pivotArea>
    </format>
    <format dxfId="2526">
      <pivotArea collapsedLevelsAreSubtotals="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525">
      <pivotArea collapsedLevelsAreSubtotals="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524">
      <pivotArea collapsedLevelsAreSubtotals="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523">
      <pivotArea collapsedLevelsAreSubtotals="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522">
      <pivotArea collapsedLevelsAreSubtotals="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521">
      <pivotArea collapsedLevelsAreSubtotals="1" fieldPosition="0">
        <references count="5">
          <reference field="0" count="1" selected="0">
            <x v="16"/>
          </reference>
          <reference field="1" count="1" selected="0">
            <x v="267"/>
          </reference>
          <reference field="2" count="1" selected="0">
            <x v="36"/>
          </reference>
          <reference field="3" count="1" selected="0">
            <x v="3"/>
          </reference>
          <reference field="4" count="1">
            <x v="47"/>
          </reference>
        </references>
      </pivotArea>
    </format>
    <format dxfId="2520">
      <pivotArea collapsedLevelsAreSubtotals="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2519">
      <pivotArea collapsedLevelsAreSubtotals="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518">
      <pivotArea dataOnly="0" labelOnly="1" fieldPosition="0">
        <references count="3">
          <reference field="0" count="1" selected="0">
            <x v="16"/>
          </reference>
          <reference field="1" count="8">
            <x v="54"/>
            <x v="127"/>
            <x v="128"/>
            <x v="171"/>
            <x v="205"/>
            <x v="267"/>
            <x v="458"/>
            <x v="459"/>
          </reference>
          <reference field="2" count="1" selected="0">
            <x v="36"/>
          </reference>
        </references>
      </pivotArea>
    </format>
    <format dxfId="2517">
      <pivotArea dataOnly="0" labelOnly="1" fieldPosition="0">
        <references count="4">
          <reference field="0" count="1" selected="0">
            <x v="16"/>
          </reference>
          <reference field="1" count="1" selected="0">
            <x v="54"/>
          </reference>
          <reference field="2" count="1" selected="0">
            <x v="36"/>
          </reference>
          <reference field="3" count="1">
            <x v="0"/>
          </reference>
        </references>
      </pivotArea>
    </format>
    <format dxfId="2516">
      <pivotArea dataOnly="0" labelOnly="1" fieldPosition="0">
        <references count="4">
          <reference field="0" count="1" selected="0">
            <x v="16"/>
          </reference>
          <reference field="1" count="1" selected="0">
            <x v="127"/>
          </reference>
          <reference field="2" count="1" selected="0">
            <x v="36"/>
          </reference>
          <reference field="3" count="1">
            <x v="3"/>
          </reference>
        </references>
      </pivotArea>
    </format>
    <format dxfId="2515">
      <pivotArea dataOnly="0" labelOnly="1" fieldPosition="0">
        <references count="4">
          <reference field="0" count="1" selected="0">
            <x v="16"/>
          </reference>
          <reference field="1" count="1" selected="0">
            <x v="205"/>
          </reference>
          <reference field="2" count="1" selected="0">
            <x v="36"/>
          </reference>
          <reference field="3" count="1">
            <x v="0"/>
          </reference>
        </references>
      </pivotArea>
    </format>
    <format dxfId="2514">
      <pivotArea dataOnly="0" labelOnly="1" fieldPosition="0">
        <references count="4">
          <reference field="0" count="1" selected="0">
            <x v="16"/>
          </reference>
          <reference field="1" count="1" selected="0">
            <x v="267"/>
          </reference>
          <reference field="2" count="1" selected="0">
            <x v="36"/>
          </reference>
          <reference field="3" count="1">
            <x v="3"/>
          </reference>
        </references>
      </pivotArea>
    </format>
    <format dxfId="2513">
      <pivotArea dataOnly="0" labelOnly="1" fieldPosition="0">
        <references count="5">
          <reference field="0" count="1" selected="0">
            <x v="16"/>
          </reference>
          <reference field="1" count="1" selected="0">
            <x v="54"/>
          </reference>
          <reference field="2" count="1" selected="0">
            <x v="36"/>
          </reference>
          <reference field="3" count="1" selected="0">
            <x v="0"/>
          </reference>
          <reference field="4" count="1">
            <x v="103"/>
          </reference>
        </references>
      </pivotArea>
    </format>
    <format dxfId="2512">
      <pivotArea dataOnly="0" labelOnly="1" fieldPosition="0">
        <references count="5">
          <reference field="0" count="1" selected="0">
            <x v="16"/>
          </reference>
          <reference field="1" count="1" selected="0">
            <x v="127"/>
          </reference>
          <reference field="2" count="1" selected="0">
            <x v="36"/>
          </reference>
          <reference field="3" count="1" selected="0">
            <x v="3"/>
          </reference>
          <reference field="4" count="1">
            <x v="238"/>
          </reference>
        </references>
      </pivotArea>
    </format>
    <format dxfId="2511">
      <pivotArea dataOnly="0" labelOnly="1" fieldPosition="0">
        <references count="5">
          <reference field="0" count="1" selected="0">
            <x v="16"/>
          </reference>
          <reference field="1" count="1" selected="0">
            <x v="128"/>
          </reference>
          <reference field="2" count="1" selected="0">
            <x v="36"/>
          </reference>
          <reference field="3" count="1" selected="0">
            <x v="3"/>
          </reference>
          <reference field="4" count="1">
            <x v="122"/>
          </reference>
        </references>
      </pivotArea>
    </format>
    <format dxfId="2510">
      <pivotArea dataOnly="0" labelOnly="1" fieldPosition="0">
        <references count="5">
          <reference field="0" count="1" selected="0">
            <x v="16"/>
          </reference>
          <reference field="1" count="1" selected="0">
            <x v="171"/>
          </reference>
          <reference field="2" count="1" selected="0">
            <x v="36"/>
          </reference>
          <reference field="3" count="1" selected="0">
            <x v="3"/>
          </reference>
          <reference field="4" count="1">
            <x v="3"/>
          </reference>
        </references>
      </pivotArea>
    </format>
    <format dxfId="2509">
      <pivotArea dataOnly="0" labelOnly="1" fieldPosition="0">
        <references count="5">
          <reference field="0" count="1" selected="0">
            <x v="16"/>
          </reference>
          <reference field="1" count="1" selected="0">
            <x v="205"/>
          </reference>
          <reference field="2" count="1" selected="0">
            <x v="36"/>
          </reference>
          <reference field="3" count="1" selected="0">
            <x v="0"/>
          </reference>
          <reference field="4" count="1">
            <x v="90"/>
          </reference>
        </references>
      </pivotArea>
    </format>
    <format dxfId="2508">
      <pivotArea dataOnly="0" labelOnly="1" fieldPosition="0">
        <references count="5">
          <reference field="0" count="1" selected="0">
            <x v="16"/>
          </reference>
          <reference field="1" count="1" selected="0">
            <x v="267"/>
          </reference>
          <reference field="2" count="1" selected="0">
            <x v="36"/>
          </reference>
          <reference field="3" count="1" selected="0">
            <x v="3"/>
          </reference>
          <reference field="4" count="1">
            <x v="47"/>
          </reference>
        </references>
      </pivotArea>
    </format>
    <format dxfId="2507">
      <pivotArea dataOnly="0" labelOnly="1" fieldPosition="0">
        <references count="5">
          <reference field="0" count="1" selected="0">
            <x v="16"/>
          </reference>
          <reference field="1" count="1" selected="0">
            <x v="458"/>
          </reference>
          <reference field="2" count="1" selected="0">
            <x v="36"/>
          </reference>
          <reference field="3" count="1" selected="0">
            <x v="3"/>
          </reference>
          <reference field="4" count="1">
            <x v="214"/>
          </reference>
        </references>
      </pivotArea>
    </format>
    <format dxfId="2506">
      <pivotArea dataOnly="0" labelOnly="1" fieldPosition="0">
        <references count="5">
          <reference field="0" count="1" selected="0">
            <x v="16"/>
          </reference>
          <reference field="1" count="1" selected="0">
            <x v="459"/>
          </reference>
          <reference field="2" count="1" selected="0">
            <x v="36"/>
          </reference>
          <reference field="3" count="1" selected="0">
            <x v="3"/>
          </reference>
          <reference field="4" count="1">
            <x v="107"/>
          </reference>
        </references>
      </pivotArea>
    </format>
    <format dxfId="2505">
      <pivotArea collapsedLevelsAreSubtotals="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504">
      <pivotArea collapsedLevelsAreSubtotals="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503">
      <pivotArea collapsedLevelsAreSubtotals="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502">
      <pivotArea collapsedLevelsAreSubtotals="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501">
      <pivotArea collapsedLevelsAreSubtotals="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500">
      <pivotArea collapsedLevelsAreSubtotals="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499">
      <pivotArea collapsedLevelsAreSubtotals="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498">
      <pivotArea collapsedLevelsAreSubtotals="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497">
      <pivotArea collapsedLevelsAreSubtotals="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496">
      <pivotArea collapsedLevelsAreSubtotals="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495">
      <pivotArea collapsedLevelsAreSubtotals="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494">
      <pivotArea collapsedLevelsAreSubtotals="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493">
      <pivotArea collapsedLevelsAreSubtotals="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492">
      <pivotArea collapsedLevelsAreSubtotals="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491">
      <pivotArea collapsedLevelsAreSubtotals="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490">
      <pivotArea collapsedLevelsAreSubtotals="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489">
      <pivotArea collapsedLevelsAreSubtotals="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488">
      <pivotArea collapsedLevelsAreSubtotals="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487">
      <pivotArea collapsedLevelsAreSubtotals="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486">
      <pivotArea collapsedLevelsAreSubtotals="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2485">
      <pivotArea collapsedLevelsAreSubtotals="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2484">
      <pivotArea collapsedLevelsAreSubtotals="1" fieldPosition="0">
        <references count="5">
          <reference field="0" count="1" selected="0">
            <x v="17"/>
          </reference>
          <reference field="1" count="1" selected="0">
            <x v="584"/>
          </reference>
          <reference field="2" count="1" selected="0">
            <x v="5"/>
          </reference>
          <reference field="3" count="1" selected="0">
            <x v="3"/>
          </reference>
          <reference field="4" count="1">
            <x v="45"/>
          </reference>
        </references>
      </pivotArea>
    </format>
    <format dxfId="2483">
      <pivotArea collapsedLevelsAreSubtotals="1" fieldPosition="0">
        <references count="5">
          <reference field="0" count="1" selected="0">
            <x v="17"/>
          </reference>
          <reference field="1" count="1" selected="0">
            <x v="585"/>
          </reference>
          <reference field="2" count="1" selected="0">
            <x v="5"/>
          </reference>
          <reference field="3" count="1" selected="0">
            <x v="0"/>
          </reference>
          <reference field="4" count="1">
            <x v="32"/>
          </reference>
        </references>
      </pivotArea>
    </format>
    <format dxfId="2482">
      <pivotArea dataOnly="0" labelOnly="1" fieldPosition="0">
        <references count="3">
          <reference field="0" count="1" selected="0">
            <x v="17"/>
          </reference>
          <reference field="1" count="23">
            <x v="22"/>
            <x v="24"/>
            <x v="27"/>
            <x v="78"/>
            <x v="115"/>
            <x v="133"/>
            <x v="141"/>
            <x v="174"/>
            <x v="287"/>
            <x v="300"/>
            <x v="370"/>
            <x v="387"/>
            <x v="396"/>
            <x v="423"/>
            <x v="460"/>
            <x v="462"/>
            <x v="463"/>
            <x v="464"/>
            <x v="465"/>
            <x v="533"/>
            <x v="565"/>
            <x v="584"/>
            <x v="585"/>
          </reference>
          <reference field="2" count="1" selected="0">
            <x v="5"/>
          </reference>
        </references>
      </pivotArea>
    </format>
    <format dxfId="2481">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2480">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2479">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2478">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2477">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2476">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2475">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2474">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2473">
      <pivotArea dataOnly="0" labelOnly="1" fieldPosition="0">
        <references count="4">
          <reference field="0" count="1" selected="0">
            <x v="17"/>
          </reference>
          <reference field="1" count="1" selected="0">
            <x v="585"/>
          </reference>
          <reference field="2" count="1" selected="0">
            <x v="5"/>
          </reference>
          <reference field="3" count="1">
            <x v="0"/>
          </reference>
        </references>
      </pivotArea>
    </format>
    <format dxfId="2472">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471">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470">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469">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468">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467">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466">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465">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464">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463">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462">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461">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460">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459">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458">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457">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456">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455">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454">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453">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2452">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2451">
      <pivotArea dataOnly="0" labelOnly="1" fieldPosition="0">
        <references count="5">
          <reference field="0" count="1" selected="0">
            <x v="17"/>
          </reference>
          <reference field="1" count="1" selected="0">
            <x v="584"/>
          </reference>
          <reference field="2" count="1" selected="0">
            <x v="5"/>
          </reference>
          <reference field="3" count="1" selected="0">
            <x v="3"/>
          </reference>
          <reference field="4" count="1">
            <x v="45"/>
          </reference>
        </references>
      </pivotArea>
    </format>
    <format dxfId="2450">
      <pivotArea dataOnly="0" labelOnly="1" fieldPosition="0">
        <references count="5">
          <reference field="0" count="1" selected="0">
            <x v="17"/>
          </reference>
          <reference field="1" count="1" selected="0">
            <x v="585"/>
          </reference>
          <reference field="2" count="1" selected="0">
            <x v="5"/>
          </reference>
          <reference field="3" count="1" selected="0">
            <x v="0"/>
          </reference>
          <reference field="4" count="1">
            <x v="32"/>
          </reference>
        </references>
      </pivotArea>
    </format>
    <format dxfId="2449">
      <pivotArea collapsedLevelsAreSubtotals="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448">
      <pivotArea collapsedLevelsAreSubtotals="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447">
      <pivotArea collapsedLevelsAreSubtotals="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446">
      <pivotArea collapsedLevelsAreSubtotals="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445">
      <pivotArea collapsedLevelsAreSubtotals="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444">
      <pivotArea collapsedLevelsAreSubtotals="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443">
      <pivotArea collapsedLevelsAreSubtotals="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442">
      <pivotArea collapsedLevelsAreSubtotals="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441">
      <pivotArea collapsedLevelsAreSubtotals="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440">
      <pivotArea collapsedLevelsAreSubtotals="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439">
      <pivotArea collapsedLevelsAreSubtotals="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438">
      <pivotArea collapsedLevelsAreSubtotals="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437">
      <pivotArea collapsedLevelsAreSubtotals="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436">
      <pivotArea collapsedLevelsAreSubtotals="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435">
      <pivotArea collapsedLevelsAreSubtotals="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434">
      <pivotArea collapsedLevelsAreSubtotals="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433">
      <pivotArea collapsedLevelsAreSubtotals="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432">
      <pivotArea collapsedLevelsAreSubtotals="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431">
      <pivotArea collapsedLevelsAreSubtotals="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430">
      <pivotArea collapsedLevelsAreSubtotals="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2429">
      <pivotArea collapsedLevelsAreSubtotals="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2428">
      <pivotArea collapsedLevelsAreSubtotals="1" fieldPosition="0">
        <references count="5">
          <reference field="0" count="1" selected="0">
            <x v="17"/>
          </reference>
          <reference field="1" count="1" selected="0">
            <x v="584"/>
          </reference>
          <reference field="2" count="1" selected="0">
            <x v="5"/>
          </reference>
          <reference field="3" count="1" selected="0">
            <x v="3"/>
          </reference>
          <reference field="4" count="1">
            <x v="45"/>
          </reference>
        </references>
      </pivotArea>
    </format>
    <format dxfId="2427">
      <pivotArea collapsedLevelsAreSubtotals="1" fieldPosition="0">
        <references count="5">
          <reference field="0" count="1" selected="0">
            <x v="17"/>
          </reference>
          <reference field="1" count="1" selected="0">
            <x v="585"/>
          </reference>
          <reference field="2" count="1" selected="0">
            <x v="5"/>
          </reference>
          <reference field="3" count="1" selected="0">
            <x v="0"/>
          </reference>
          <reference field="4" count="1">
            <x v="32"/>
          </reference>
        </references>
      </pivotArea>
    </format>
    <format dxfId="2426">
      <pivotArea dataOnly="0" labelOnly="1" fieldPosition="0">
        <references count="3">
          <reference field="0" count="1" selected="0">
            <x v="17"/>
          </reference>
          <reference field="1" count="23">
            <x v="22"/>
            <x v="24"/>
            <x v="27"/>
            <x v="78"/>
            <x v="115"/>
            <x v="133"/>
            <x v="141"/>
            <x v="174"/>
            <x v="287"/>
            <x v="300"/>
            <x v="370"/>
            <x v="387"/>
            <x v="396"/>
            <x v="423"/>
            <x v="460"/>
            <x v="462"/>
            <x v="463"/>
            <x v="464"/>
            <x v="465"/>
            <x v="533"/>
            <x v="565"/>
            <x v="584"/>
            <x v="585"/>
          </reference>
          <reference field="2" count="1" selected="0">
            <x v="5"/>
          </reference>
        </references>
      </pivotArea>
    </format>
    <format dxfId="2425">
      <pivotArea dataOnly="0" labelOnly="1" fieldPosition="0">
        <references count="4">
          <reference field="0" count="1" selected="0">
            <x v="17"/>
          </reference>
          <reference field="1" count="1" selected="0">
            <x v="22"/>
          </reference>
          <reference field="2" count="1" selected="0">
            <x v="5"/>
          </reference>
          <reference field="3" count="1">
            <x v="3"/>
          </reference>
        </references>
      </pivotArea>
    </format>
    <format dxfId="2424">
      <pivotArea dataOnly="0" labelOnly="1" fieldPosition="0">
        <references count="4">
          <reference field="0" count="1" selected="0">
            <x v="17"/>
          </reference>
          <reference field="1" count="1" selected="0">
            <x v="133"/>
          </reference>
          <reference field="2" count="1" selected="0">
            <x v="5"/>
          </reference>
          <reference field="3" count="1">
            <x v="4"/>
          </reference>
        </references>
      </pivotArea>
    </format>
    <format dxfId="2423">
      <pivotArea dataOnly="0" labelOnly="1" fieldPosition="0">
        <references count="4">
          <reference field="0" count="1" selected="0">
            <x v="17"/>
          </reference>
          <reference field="1" count="1" selected="0">
            <x v="141"/>
          </reference>
          <reference field="2" count="1" selected="0">
            <x v="5"/>
          </reference>
          <reference field="3" count="1">
            <x v="0"/>
          </reference>
        </references>
      </pivotArea>
    </format>
    <format dxfId="2422">
      <pivotArea dataOnly="0" labelOnly="1" fieldPosition="0">
        <references count="4">
          <reference field="0" count="1" selected="0">
            <x v="17"/>
          </reference>
          <reference field="1" count="1" selected="0">
            <x v="174"/>
          </reference>
          <reference field="2" count="1" selected="0">
            <x v="5"/>
          </reference>
          <reference field="3" count="1">
            <x v="3"/>
          </reference>
        </references>
      </pivotArea>
    </format>
    <format dxfId="2421">
      <pivotArea dataOnly="0" labelOnly="1" fieldPosition="0">
        <references count="4">
          <reference field="0" count="1" selected="0">
            <x v="17"/>
          </reference>
          <reference field="1" count="1" selected="0">
            <x v="387"/>
          </reference>
          <reference field="2" count="1" selected="0">
            <x v="5"/>
          </reference>
          <reference field="3" count="1">
            <x v="0"/>
          </reference>
        </references>
      </pivotArea>
    </format>
    <format dxfId="2420">
      <pivotArea dataOnly="0" labelOnly="1" fieldPosition="0">
        <references count="4">
          <reference field="0" count="1" selected="0">
            <x v="17"/>
          </reference>
          <reference field="1" count="1" selected="0">
            <x v="396"/>
          </reference>
          <reference field="2" count="1" selected="0">
            <x v="5"/>
          </reference>
          <reference field="3" count="1">
            <x v="3"/>
          </reference>
        </references>
      </pivotArea>
    </format>
    <format dxfId="2419">
      <pivotArea dataOnly="0" labelOnly="1" fieldPosition="0">
        <references count="4">
          <reference field="0" count="1" selected="0">
            <x v="17"/>
          </reference>
          <reference field="1" count="1" selected="0">
            <x v="460"/>
          </reference>
          <reference field="2" count="1" selected="0">
            <x v="5"/>
          </reference>
          <reference field="3" count="1">
            <x v="0"/>
          </reference>
        </references>
      </pivotArea>
    </format>
    <format dxfId="2418">
      <pivotArea dataOnly="0" labelOnly="1" fieldPosition="0">
        <references count="4">
          <reference field="0" count="1" selected="0">
            <x v="17"/>
          </reference>
          <reference field="1" count="1" selected="0">
            <x v="462"/>
          </reference>
          <reference field="2" count="1" selected="0">
            <x v="5"/>
          </reference>
          <reference field="3" count="1">
            <x v="3"/>
          </reference>
        </references>
      </pivotArea>
    </format>
    <format dxfId="2417">
      <pivotArea dataOnly="0" labelOnly="1" fieldPosition="0">
        <references count="4">
          <reference field="0" count="1" selected="0">
            <x v="17"/>
          </reference>
          <reference field="1" count="1" selected="0">
            <x v="585"/>
          </reference>
          <reference field="2" count="1" selected="0">
            <x v="5"/>
          </reference>
          <reference field="3" count="1">
            <x v="0"/>
          </reference>
        </references>
      </pivotArea>
    </format>
    <format dxfId="2416">
      <pivotArea dataOnly="0" labelOnly="1" fieldPosition="0">
        <references count="5">
          <reference field="0" count="1" selected="0">
            <x v="17"/>
          </reference>
          <reference field="1" count="1" selected="0">
            <x v="22"/>
          </reference>
          <reference field="2" count="1" selected="0">
            <x v="5"/>
          </reference>
          <reference field="3" count="1" selected="0">
            <x v="3"/>
          </reference>
          <reference field="4" count="1">
            <x v="43"/>
          </reference>
        </references>
      </pivotArea>
    </format>
    <format dxfId="2415">
      <pivotArea dataOnly="0" labelOnly="1" fieldPosition="0">
        <references count="5">
          <reference field="0" count="1" selected="0">
            <x v="17"/>
          </reference>
          <reference field="1" count="1" selected="0">
            <x v="24"/>
          </reference>
          <reference field="2" count="1" selected="0">
            <x v="5"/>
          </reference>
          <reference field="3" count="1" selected="0">
            <x v="3"/>
          </reference>
          <reference field="4" count="1">
            <x v="47"/>
          </reference>
        </references>
      </pivotArea>
    </format>
    <format dxfId="2414">
      <pivotArea dataOnly="0" labelOnly="1" fieldPosition="0">
        <references count="5">
          <reference field="0" count="1" selected="0">
            <x v="17"/>
          </reference>
          <reference field="1" count="1" selected="0">
            <x v="27"/>
          </reference>
          <reference field="2" count="1" selected="0">
            <x v="5"/>
          </reference>
          <reference field="3" count="1" selected="0">
            <x v="3"/>
          </reference>
          <reference field="4" count="1">
            <x v="86"/>
          </reference>
        </references>
      </pivotArea>
    </format>
    <format dxfId="2413">
      <pivotArea dataOnly="0" labelOnly="1" fieldPosition="0">
        <references count="5">
          <reference field="0" count="1" selected="0">
            <x v="17"/>
          </reference>
          <reference field="1" count="1" selected="0">
            <x v="78"/>
          </reference>
          <reference field="2" count="1" selected="0">
            <x v="5"/>
          </reference>
          <reference field="3" count="1" selected="0">
            <x v="3"/>
          </reference>
          <reference field="4" count="1">
            <x v="119"/>
          </reference>
        </references>
      </pivotArea>
    </format>
    <format dxfId="2412">
      <pivotArea dataOnly="0" labelOnly="1" fieldPosition="0">
        <references count="5">
          <reference field="0" count="1" selected="0">
            <x v="17"/>
          </reference>
          <reference field="1" count="1" selected="0">
            <x v="115"/>
          </reference>
          <reference field="2" count="1" selected="0">
            <x v="5"/>
          </reference>
          <reference field="3" count="1" selected="0">
            <x v="3"/>
          </reference>
          <reference field="4" count="1">
            <x v="239"/>
          </reference>
        </references>
      </pivotArea>
    </format>
    <format dxfId="2411">
      <pivotArea dataOnly="0" labelOnly="1" fieldPosition="0">
        <references count="5">
          <reference field="0" count="1" selected="0">
            <x v="17"/>
          </reference>
          <reference field="1" count="1" selected="0">
            <x v="133"/>
          </reference>
          <reference field="2" count="1" selected="0">
            <x v="5"/>
          </reference>
          <reference field="3" count="1" selected="0">
            <x v="4"/>
          </reference>
          <reference field="4" count="1">
            <x v="178"/>
          </reference>
        </references>
      </pivotArea>
    </format>
    <format dxfId="2410">
      <pivotArea dataOnly="0" labelOnly="1" fieldPosition="0">
        <references count="5">
          <reference field="0" count="1" selected="0">
            <x v="17"/>
          </reference>
          <reference field="1" count="1" selected="0">
            <x v="141"/>
          </reference>
          <reference field="2" count="1" selected="0">
            <x v="5"/>
          </reference>
          <reference field="3" count="1" selected="0">
            <x v="0"/>
          </reference>
          <reference field="4" count="1">
            <x v="47"/>
          </reference>
        </references>
      </pivotArea>
    </format>
    <format dxfId="2409">
      <pivotArea dataOnly="0" labelOnly="1" fieldPosition="0">
        <references count="5">
          <reference field="0" count="1" selected="0">
            <x v="17"/>
          </reference>
          <reference field="1" count="1" selected="0">
            <x v="174"/>
          </reference>
          <reference field="2" count="1" selected="0">
            <x v="5"/>
          </reference>
          <reference field="3" count="1" selected="0">
            <x v="3"/>
          </reference>
          <reference field="4" count="1">
            <x v="150"/>
          </reference>
        </references>
      </pivotArea>
    </format>
    <format dxfId="2408">
      <pivotArea dataOnly="0" labelOnly="1" fieldPosition="0">
        <references count="5">
          <reference field="0" count="1" selected="0">
            <x v="17"/>
          </reference>
          <reference field="1" count="1" selected="0">
            <x v="287"/>
          </reference>
          <reference field="2" count="1" selected="0">
            <x v="5"/>
          </reference>
          <reference field="3" count="1" selected="0">
            <x v="3"/>
          </reference>
          <reference field="4" count="1">
            <x v="240"/>
          </reference>
        </references>
      </pivotArea>
    </format>
    <format dxfId="2407">
      <pivotArea dataOnly="0" labelOnly="1" fieldPosition="0">
        <references count="5">
          <reference field="0" count="1" selected="0">
            <x v="17"/>
          </reference>
          <reference field="1" count="1" selected="0">
            <x v="300"/>
          </reference>
          <reference field="2" count="1" selected="0">
            <x v="5"/>
          </reference>
          <reference field="3" count="1" selected="0">
            <x v="3"/>
          </reference>
          <reference field="4" count="1">
            <x v="241"/>
          </reference>
        </references>
      </pivotArea>
    </format>
    <format dxfId="2406">
      <pivotArea dataOnly="0" labelOnly="1" fieldPosition="0">
        <references count="5">
          <reference field="0" count="1" selected="0">
            <x v="17"/>
          </reference>
          <reference field="1" count="1" selected="0">
            <x v="370"/>
          </reference>
          <reference field="2" count="1" selected="0">
            <x v="5"/>
          </reference>
          <reference field="3" count="1" selected="0">
            <x v="3"/>
          </reference>
          <reference field="4" count="1">
            <x v="43"/>
          </reference>
        </references>
      </pivotArea>
    </format>
    <format dxfId="2405">
      <pivotArea dataOnly="0" labelOnly="1" fieldPosition="0">
        <references count="5">
          <reference field="0" count="1" selected="0">
            <x v="17"/>
          </reference>
          <reference field="1" count="1" selected="0">
            <x v="387"/>
          </reference>
          <reference field="2" count="1" selected="0">
            <x v="5"/>
          </reference>
          <reference field="3" count="1" selected="0">
            <x v="0"/>
          </reference>
          <reference field="4" count="1">
            <x v="46"/>
          </reference>
        </references>
      </pivotArea>
    </format>
    <format dxfId="2404">
      <pivotArea dataOnly="0" labelOnly="1" fieldPosition="0">
        <references count="5">
          <reference field="0" count="1" selected="0">
            <x v="17"/>
          </reference>
          <reference field="1" count="1" selected="0">
            <x v="396"/>
          </reference>
          <reference field="2" count="1" selected="0">
            <x v="5"/>
          </reference>
          <reference field="3" count="1" selected="0">
            <x v="3"/>
          </reference>
          <reference field="4" count="1">
            <x v="15"/>
          </reference>
        </references>
      </pivotArea>
    </format>
    <format dxfId="2403">
      <pivotArea dataOnly="0" labelOnly="1" fieldPosition="0">
        <references count="5">
          <reference field="0" count="1" selected="0">
            <x v="17"/>
          </reference>
          <reference field="1" count="1" selected="0">
            <x v="423"/>
          </reference>
          <reference field="2" count="1" selected="0">
            <x v="5"/>
          </reference>
          <reference field="3" count="1" selected="0">
            <x v="3"/>
          </reference>
          <reference field="4" count="1">
            <x v="157"/>
          </reference>
        </references>
      </pivotArea>
    </format>
    <format dxfId="2402">
      <pivotArea dataOnly="0" labelOnly="1" fieldPosition="0">
        <references count="5">
          <reference field="0" count="1" selected="0">
            <x v="17"/>
          </reference>
          <reference field="1" count="1" selected="0">
            <x v="460"/>
          </reference>
          <reference field="2" count="1" selected="0">
            <x v="5"/>
          </reference>
          <reference field="3" count="1" selected="0">
            <x v="0"/>
          </reference>
          <reference field="4" count="1">
            <x v="242"/>
          </reference>
        </references>
      </pivotArea>
    </format>
    <format dxfId="2401">
      <pivotArea dataOnly="0" labelOnly="1" fieldPosition="0">
        <references count="5">
          <reference field="0" count="1" selected="0">
            <x v="17"/>
          </reference>
          <reference field="1" count="1" selected="0">
            <x v="462"/>
          </reference>
          <reference field="2" count="1" selected="0">
            <x v="5"/>
          </reference>
          <reference field="3" count="1" selected="0">
            <x v="3"/>
          </reference>
          <reference field="4" count="1">
            <x v="214"/>
          </reference>
        </references>
      </pivotArea>
    </format>
    <format dxfId="2400">
      <pivotArea dataOnly="0" labelOnly="1" fieldPosition="0">
        <references count="5">
          <reference field="0" count="1" selected="0">
            <x v="17"/>
          </reference>
          <reference field="1" count="1" selected="0">
            <x v="463"/>
          </reference>
          <reference field="2" count="1" selected="0">
            <x v="5"/>
          </reference>
          <reference field="3" count="1" selected="0">
            <x v="3"/>
          </reference>
          <reference field="4" count="1">
            <x v="10"/>
          </reference>
        </references>
      </pivotArea>
    </format>
    <format dxfId="2399">
      <pivotArea dataOnly="0" labelOnly="1" fieldPosition="0">
        <references count="5">
          <reference field="0" count="1" selected="0">
            <x v="17"/>
          </reference>
          <reference field="1" count="1" selected="0">
            <x v="464"/>
          </reference>
          <reference field="2" count="1" selected="0">
            <x v="5"/>
          </reference>
          <reference field="3" count="1" selected="0">
            <x v="3"/>
          </reference>
          <reference field="4" count="1">
            <x v="27"/>
          </reference>
        </references>
      </pivotArea>
    </format>
    <format dxfId="2398">
      <pivotArea dataOnly="0" labelOnly="1" fieldPosition="0">
        <references count="5">
          <reference field="0" count="1" selected="0">
            <x v="17"/>
          </reference>
          <reference field="1" count="1" selected="0">
            <x v="465"/>
          </reference>
          <reference field="2" count="1" selected="0">
            <x v="5"/>
          </reference>
          <reference field="3" count="1" selected="0">
            <x v="3"/>
          </reference>
          <reference field="4" count="1">
            <x v="28"/>
          </reference>
        </references>
      </pivotArea>
    </format>
    <format dxfId="2397">
      <pivotArea dataOnly="0" labelOnly="1" fieldPosition="0">
        <references count="5">
          <reference field="0" count="1" selected="0">
            <x v="17"/>
          </reference>
          <reference field="1" count="1" selected="0">
            <x v="533"/>
          </reference>
          <reference field="2" count="1" selected="0">
            <x v="5"/>
          </reference>
          <reference field="3" count="1" selected="0">
            <x v="3"/>
          </reference>
          <reference field="4" count="1">
            <x v="343"/>
          </reference>
        </references>
      </pivotArea>
    </format>
    <format dxfId="2396">
      <pivotArea dataOnly="0" labelOnly="1" fieldPosition="0">
        <references count="5">
          <reference field="0" count="1" selected="0">
            <x v="17"/>
          </reference>
          <reference field="1" count="1" selected="0">
            <x v="565"/>
          </reference>
          <reference field="2" count="1" selected="0">
            <x v="5"/>
          </reference>
          <reference field="3" count="1" selected="0">
            <x v="3"/>
          </reference>
          <reference field="4" count="1">
            <x v="349"/>
          </reference>
        </references>
      </pivotArea>
    </format>
    <format dxfId="2395">
      <pivotArea dataOnly="0" labelOnly="1" fieldPosition="0">
        <references count="5">
          <reference field="0" count="1" selected="0">
            <x v="17"/>
          </reference>
          <reference field="1" count="1" selected="0">
            <x v="584"/>
          </reference>
          <reference field="2" count="1" selected="0">
            <x v="5"/>
          </reference>
          <reference field="3" count="1" selected="0">
            <x v="3"/>
          </reference>
          <reference field="4" count="1">
            <x v="45"/>
          </reference>
        </references>
      </pivotArea>
    </format>
    <format dxfId="2394">
      <pivotArea dataOnly="0" labelOnly="1" fieldPosition="0">
        <references count="5">
          <reference field="0" count="1" selected="0">
            <x v="17"/>
          </reference>
          <reference field="1" count="1" selected="0">
            <x v="585"/>
          </reference>
          <reference field="2" count="1" selected="0">
            <x v="5"/>
          </reference>
          <reference field="3" count="1" selected="0">
            <x v="0"/>
          </reference>
          <reference field="4" count="1">
            <x v="32"/>
          </reference>
        </references>
      </pivotArea>
    </format>
    <format dxfId="2393">
      <pivotArea collapsedLevelsAreSubtotals="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392">
      <pivotArea collapsedLevelsAreSubtotals="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391">
      <pivotArea collapsedLevelsAreSubtotals="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390">
      <pivotArea collapsedLevelsAreSubtotals="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389">
      <pivotArea collapsedLevelsAreSubtotals="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388">
      <pivotArea collapsedLevelsAreSubtotals="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387">
      <pivotArea collapsedLevelsAreSubtotals="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2386">
      <pivotArea collapsedLevelsAreSubtotals="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2385">
      <pivotArea collapsedLevelsAreSubtotals="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2384">
      <pivotArea collapsedLevelsAreSubtotals="1" fieldPosition="0">
        <references count="5">
          <reference field="0" count="1" selected="0">
            <x v="18"/>
          </reference>
          <reference field="1" count="1" selected="0">
            <x v="586"/>
          </reference>
          <reference field="2" count="1" selected="0">
            <x v="33"/>
          </reference>
          <reference field="3" count="1" selected="0">
            <x v="3"/>
          </reference>
          <reference field="4" count="1">
            <x v="368"/>
          </reference>
        </references>
      </pivotArea>
    </format>
    <format dxfId="2383">
      <pivotArea dataOnly="0" labelOnly="1" fieldPosition="0">
        <references count="3">
          <reference field="0" count="1" selected="0">
            <x v="18"/>
          </reference>
          <reference field="1" count="10">
            <x v="112"/>
            <x v="125"/>
            <x v="192"/>
            <x v="282"/>
            <x v="376"/>
            <x v="430"/>
            <x v="534"/>
            <x v="535"/>
            <x v="566"/>
            <x v="586"/>
          </reference>
          <reference field="2" count="1" selected="0">
            <x v="33"/>
          </reference>
        </references>
      </pivotArea>
    </format>
    <format dxfId="2382">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2381">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2380">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2379">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2378">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2377">
      <pivotArea dataOnly="0" labelOnly="1" fieldPosition="0">
        <references count="4">
          <reference field="0" count="1" selected="0">
            <x v="18"/>
          </reference>
          <reference field="1" count="1" selected="0">
            <x v="586"/>
          </reference>
          <reference field="2" count="1" selected="0">
            <x v="33"/>
          </reference>
          <reference field="3" count="1">
            <x v="3"/>
          </reference>
        </references>
      </pivotArea>
    </format>
    <format dxfId="2376">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375">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374">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373">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372">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371">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370">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2369">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2368">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2367">
      <pivotArea dataOnly="0" labelOnly="1" fieldPosition="0">
        <references count="5">
          <reference field="0" count="1" selected="0">
            <x v="18"/>
          </reference>
          <reference field="1" count="1" selected="0">
            <x v="586"/>
          </reference>
          <reference field="2" count="1" selected="0">
            <x v="33"/>
          </reference>
          <reference field="3" count="1" selected="0">
            <x v="3"/>
          </reference>
          <reference field="4" count="1">
            <x v="368"/>
          </reference>
        </references>
      </pivotArea>
    </format>
    <format dxfId="2366">
      <pivotArea collapsedLevelsAreSubtotals="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365">
      <pivotArea collapsedLevelsAreSubtotals="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364">
      <pivotArea collapsedLevelsAreSubtotals="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363">
      <pivotArea collapsedLevelsAreSubtotals="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362">
      <pivotArea collapsedLevelsAreSubtotals="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361">
      <pivotArea collapsedLevelsAreSubtotals="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360">
      <pivotArea collapsedLevelsAreSubtotals="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2359">
      <pivotArea collapsedLevelsAreSubtotals="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2358">
      <pivotArea collapsedLevelsAreSubtotals="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2357">
      <pivotArea collapsedLevelsAreSubtotals="1" fieldPosition="0">
        <references count="5">
          <reference field="0" count="1" selected="0">
            <x v="18"/>
          </reference>
          <reference field="1" count="1" selected="0">
            <x v="586"/>
          </reference>
          <reference field="2" count="1" selected="0">
            <x v="33"/>
          </reference>
          <reference field="3" count="1" selected="0">
            <x v="3"/>
          </reference>
          <reference field="4" count="1">
            <x v="368"/>
          </reference>
        </references>
      </pivotArea>
    </format>
    <format dxfId="2356">
      <pivotArea dataOnly="0" labelOnly="1" fieldPosition="0">
        <references count="3">
          <reference field="0" count="1" selected="0">
            <x v="18"/>
          </reference>
          <reference field="1" count="10">
            <x v="112"/>
            <x v="125"/>
            <x v="192"/>
            <x v="282"/>
            <x v="376"/>
            <x v="430"/>
            <x v="534"/>
            <x v="535"/>
            <x v="566"/>
            <x v="586"/>
          </reference>
          <reference field="2" count="1" selected="0">
            <x v="33"/>
          </reference>
        </references>
      </pivotArea>
    </format>
    <format dxfId="2355">
      <pivotArea dataOnly="0" labelOnly="1" fieldPosition="0">
        <references count="4">
          <reference field="0" count="1" selected="0">
            <x v="18"/>
          </reference>
          <reference field="1" count="1" selected="0">
            <x v="112"/>
          </reference>
          <reference field="2" count="1" selected="0">
            <x v="33"/>
          </reference>
          <reference field="3" count="1">
            <x v="3"/>
          </reference>
        </references>
      </pivotArea>
    </format>
    <format dxfId="2354">
      <pivotArea dataOnly="0" labelOnly="1" fieldPosition="0">
        <references count="4">
          <reference field="0" count="1" selected="0">
            <x v="18"/>
          </reference>
          <reference field="1" count="1" selected="0">
            <x v="192"/>
          </reference>
          <reference field="2" count="1" selected="0">
            <x v="33"/>
          </reference>
          <reference field="3" count="1">
            <x v="4"/>
          </reference>
        </references>
      </pivotArea>
    </format>
    <format dxfId="2353">
      <pivotArea dataOnly="0" labelOnly="1" fieldPosition="0">
        <references count="4">
          <reference field="0" count="1" selected="0">
            <x v="18"/>
          </reference>
          <reference field="1" count="1" selected="0">
            <x v="282"/>
          </reference>
          <reference field="2" count="1" selected="0">
            <x v="33"/>
          </reference>
          <reference field="3" count="1">
            <x v="1"/>
          </reference>
        </references>
      </pivotArea>
    </format>
    <format dxfId="2352">
      <pivotArea dataOnly="0" labelOnly="1" fieldPosition="0">
        <references count="4">
          <reference field="0" count="1" selected="0">
            <x v="18"/>
          </reference>
          <reference field="1" count="1" selected="0">
            <x v="376"/>
          </reference>
          <reference field="2" count="1" selected="0">
            <x v="33"/>
          </reference>
          <reference field="3" count="1">
            <x v="3"/>
          </reference>
        </references>
      </pivotArea>
    </format>
    <format dxfId="2351">
      <pivotArea dataOnly="0" labelOnly="1" fieldPosition="0">
        <references count="4">
          <reference field="0" count="1" selected="0">
            <x v="18"/>
          </reference>
          <reference field="1" count="1" selected="0">
            <x v="535"/>
          </reference>
          <reference field="2" count="1" selected="0">
            <x v="33"/>
          </reference>
          <reference field="3" count="1">
            <x v="0"/>
          </reference>
        </references>
      </pivotArea>
    </format>
    <format dxfId="2350">
      <pivotArea dataOnly="0" labelOnly="1" fieldPosition="0">
        <references count="4">
          <reference field="0" count="1" selected="0">
            <x v="18"/>
          </reference>
          <reference field="1" count="1" selected="0">
            <x v="586"/>
          </reference>
          <reference field="2" count="1" selected="0">
            <x v="33"/>
          </reference>
          <reference field="3" count="1">
            <x v="3"/>
          </reference>
        </references>
      </pivotArea>
    </format>
    <format dxfId="2349">
      <pivotArea dataOnly="0" labelOnly="1" fieldPosition="0">
        <references count="5">
          <reference field="0" count="1" selected="0">
            <x v="18"/>
          </reference>
          <reference field="1" count="1" selected="0">
            <x v="112"/>
          </reference>
          <reference field="2" count="1" selected="0">
            <x v="33"/>
          </reference>
          <reference field="3" count="1" selected="0">
            <x v="3"/>
          </reference>
          <reference field="4" count="1">
            <x v="29"/>
          </reference>
        </references>
      </pivotArea>
    </format>
    <format dxfId="2348">
      <pivotArea dataOnly="0" labelOnly="1" fieldPosition="0">
        <references count="5">
          <reference field="0" count="1" selected="0">
            <x v="18"/>
          </reference>
          <reference field="1" count="1" selected="0">
            <x v="125"/>
          </reference>
          <reference field="2" count="1" selected="0">
            <x v="33"/>
          </reference>
          <reference field="3" count="1" selected="0">
            <x v="3"/>
          </reference>
          <reference field="4" count="1">
            <x v="72"/>
          </reference>
        </references>
      </pivotArea>
    </format>
    <format dxfId="2347">
      <pivotArea dataOnly="0" labelOnly="1" fieldPosition="0">
        <references count="5">
          <reference field="0" count="1" selected="0">
            <x v="18"/>
          </reference>
          <reference field="1" count="1" selected="0">
            <x v="192"/>
          </reference>
          <reference field="2" count="1" selected="0">
            <x v="33"/>
          </reference>
          <reference field="3" count="1" selected="0">
            <x v="4"/>
          </reference>
          <reference field="4" count="1">
            <x v="183"/>
          </reference>
        </references>
      </pivotArea>
    </format>
    <format dxfId="2346">
      <pivotArea dataOnly="0" labelOnly="1" fieldPosition="0">
        <references count="5">
          <reference field="0" count="1" selected="0">
            <x v="18"/>
          </reference>
          <reference field="1" count="1" selected="0">
            <x v="282"/>
          </reference>
          <reference field="2" count="1" selected="0">
            <x v="33"/>
          </reference>
          <reference field="3" count="1" selected="0">
            <x v="1"/>
          </reference>
          <reference field="4" count="1">
            <x v="13"/>
          </reference>
        </references>
      </pivotArea>
    </format>
    <format dxfId="2345">
      <pivotArea dataOnly="0" labelOnly="1" fieldPosition="0">
        <references count="5">
          <reference field="0" count="1" selected="0">
            <x v="18"/>
          </reference>
          <reference field="1" count="1" selected="0">
            <x v="376"/>
          </reference>
          <reference field="2" count="1" selected="0">
            <x v="33"/>
          </reference>
          <reference field="3" count="1" selected="0">
            <x v="3"/>
          </reference>
          <reference field="4" count="1">
            <x v="35"/>
          </reference>
        </references>
      </pivotArea>
    </format>
    <format dxfId="2344">
      <pivotArea dataOnly="0" labelOnly="1" fieldPosition="0">
        <references count="5">
          <reference field="0" count="1" selected="0">
            <x v="18"/>
          </reference>
          <reference field="1" count="1" selected="0">
            <x v="430"/>
          </reference>
          <reference field="2" count="1" selected="0">
            <x v="33"/>
          </reference>
          <reference field="3" count="1" selected="0">
            <x v="3"/>
          </reference>
          <reference field="4" count="1">
            <x v="46"/>
          </reference>
        </references>
      </pivotArea>
    </format>
    <format dxfId="2343">
      <pivotArea dataOnly="0" labelOnly="1" fieldPosition="0">
        <references count="5">
          <reference field="0" count="1" selected="0">
            <x v="18"/>
          </reference>
          <reference field="1" count="1" selected="0">
            <x v="534"/>
          </reference>
          <reference field="2" count="1" selected="0">
            <x v="33"/>
          </reference>
          <reference field="3" count="1" selected="0">
            <x v="3"/>
          </reference>
          <reference field="4" count="1">
            <x v="343"/>
          </reference>
        </references>
      </pivotArea>
    </format>
    <format dxfId="2342">
      <pivotArea dataOnly="0" labelOnly="1" fieldPosition="0">
        <references count="5">
          <reference field="0" count="1" selected="0">
            <x v="18"/>
          </reference>
          <reference field="1" count="1" selected="0">
            <x v="535"/>
          </reference>
          <reference field="2" count="1" selected="0">
            <x v="33"/>
          </reference>
          <reference field="3" count="1" selected="0">
            <x v="0"/>
          </reference>
          <reference field="4" count="1">
            <x v="343"/>
          </reference>
        </references>
      </pivotArea>
    </format>
    <format dxfId="2341">
      <pivotArea dataOnly="0" labelOnly="1" fieldPosition="0">
        <references count="5">
          <reference field="0" count="1" selected="0">
            <x v="18"/>
          </reference>
          <reference field="1" count="1" selected="0">
            <x v="566"/>
          </reference>
          <reference field="2" count="1" selected="0">
            <x v="33"/>
          </reference>
          <reference field="3" count="1" selected="0">
            <x v="0"/>
          </reference>
          <reference field="4" count="1">
            <x v="350"/>
          </reference>
        </references>
      </pivotArea>
    </format>
    <format dxfId="2340">
      <pivotArea dataOnly="0" labelOnly="1" fieldPosition="0">
        <references count="5">
          <reference field="0" count="1" selected="0">
            <x v="18"/>
          </reference>
          <reference field="1" count="1" selected="0">
            <x v="586"/>
          </reference>
          <reference field="2" count="1" selected="0">
            <x v="33"/>
          </reference>
          <reference field="3" count="1" selected="0">
            <x v="3"/>
          </reference>
          <reference field="4" count="1">
            <x v="368"/>
          </reference>
        </references>
      </pivotArea>
    </format>
    <format dxfId="2339">
      <pivotArea collapsedLevelsAreSubtotals="1" fieldPosition="0">
        <references count="5">
          <reference field="0" count="1" selected="0">
            <x v="19"/>
          </reference>
          <reference field="1" count="1" selected="0">
            <x v="98"/>
          </reference>
          <reference field="2" count="1" selected="0">
            <x v="0"/>
          </reference>
          <reference field="3" count="1" selected="0">
            <x v="3"/>
          </reference>
          <reference field="4" count="1">
            <x v="248"/>
          </reference>
        </references>
      </pivotArea>
    </format>
    <format dxfId="2338">
      <pivotArea collapsedLevelsAreSubtotals="1" fieldPosition="0">
        <references count="5">
          <reference field="0" count="1" selected="0">
            <x v="19"/>
          </reference>
          <reference field="1" count="1" selected="0">
            <x v="124"/>
          </reference>
          <reference field="2" count="1" selected="0">
            <x v="0"/>
          </reference>
          <reference field="3" count="1" selected="0">
            <x v="3"/>
          </reference>
          <reference field="4" count="1">
            <x v="369"/>
          </reference>
        </references>
      </pivotArea>
    </format>
    <format dxfId="2337">
      <pivotArea collapsedLevelsAreSubtotals="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2336">
      <pivotArea collapsedLevelsAreSubtotals="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335">
      <pivotArea collapsedLevelsAreSubtotals="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334">
      <pivotArea collapsedLevelsAreSubtotals="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333">
      <pivotArea collapsedLevelsAreSubtotals="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332">
      <pivotArea collapsedLevelsAreSubtotals="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331">
      <pivotArea collapsedLevelsAreSubtotals="1" fieldPosition="0">
        <references count="5">
          <reference field="0" count="1" selected="0">
            <x v="19"/>
          </reference>
          <reference field="1" count="1" selected="0">
            <x v="273"/>
          </reference>
          <reference field="2" count="1" selected="0">
            <x v="0"/>
          </reference>
          <reference field="3" count="1" selected="0">
            <x v="3"/>
          </reference>
          <reference field="4" count="1">
            <x v="370"/>
          </reference>
        </references>
      </pivotArea>
    </format>
    <format dxfId="2330">
      <pivotArea collapsedLevelsAreSubtotals="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329">
      <pivotArea collapsedLevelsAreSubtotals="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328">
      <pivotArea collapsedLevelsAreSubtotals="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327">
      <pivotArea collapsedLevelsAreSubtotals="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326">
      <pivotArea collapsedLevelsAreSubtotals="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325">
      <pivotArea collapsedLevelsAreSubtotals="1" fieldPosition="0">
        <references count="5">
          <reference field="0" count="1" selected="0">
            <x v="19"/>
          </reference>
          <reference field="1" count="1" selected="0">
            <x v="352"/>
          </reference>
          <reference field="2" count="1" selected="0">
            <x v="0"/>
          </reference>
          <reference field="3" count="1" selected="0">
            <x v="3"/>
          </reference>
          <reference field="4" count="1">
            <x v="46"/>
          </reference>
        </references>
      </pivotArea>
    </format>
    <format dxfId="2324">
      <pivotArea collapsedLevelsAreSubtotals="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323">
      <pivotArea collapsedLevelsAreSubtotals="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322">
      <pivotArea collapsedLevelsAreSubtotals="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321">
      <pivotArea collapsedLevelsAreSubtotals="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320">
      <pivotArea collapsedLevelsAreSubtotals="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319">
      <pivotArea collapsedLevelsAreSubtotals="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318">
      <pivotArea collapsedLevelsAreSubtotals="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317">
      <pivotArea collapsedLevelsAreSubtotals="1" fieldPosition="0">
        <references count="5">
          <reference field="0" count="1" selected="0">
            <x v="19"/>
          </reference>
          <reference field="1" count="1" selected="0">
            <x v="480"/>
          </reference>
          <reference field="2" count="1" selected="0">
            <x v="0"/>
          </reference>
          <reference field="3" count="1" selected="0">
            <x v="3"/>
          </reference>
          <reference field="4" count="1">
            <x v="263"/>
          </reference>
        </references>
      </pivotArea>
    </format>
    <format dxfId="2316">
      <pivotArea collapsedLevelsAreSubtotals="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2315">
      <pivotArea collapsedLevelsAreSubtotals="1" fieldPosition="0">
        <references count="5">
          <reference field="0" count="1" selected="0">
            <x v="19"/>
          </reference>
          <reference field="1" count="1" selected="0">
            <x v="587"/>
          </reference>
          <reference field="2" count="1" selected="0">
            <x v="0"/>
          </reference>
          <reference field="3" count="1" selected="0">
            <x v="3"/>
          </reference>
          <reference field="4" count="1">
            <x v="371"/>
          </reference>
        </references>
      </pivotArea>
    </format>
    <format dxfId="2314">
      <pivotArea collapsedLevelsAreSubtotals="1" fieldPosition="0">
        <references count="5">
          <reference field="0" count="1" selected="0">
            <x v="19"/>
          </reference>
          <reference field="1" count="1" selected="0">
            <x v="588"/>
          </reference>
          <reference field="2" count="1" selected="0">
            <x v="0"/>
          </reference>
          <reference field="3" count="1" selected="0">
            <x v="3"/>
          </reference>
          <reference field="4" count="1">
            <x v="372"/>
          </reference>
        </references>
      </pivotArea>
    </format>
    <format dxfId="2313">
      <pivotArea dataOnly="0" labelOnly="1" fieldPosition="0">
        <references count="3">
          <reference field="0" count="1" selected="0">
            <x v="19"/>
          </reference>
          <reference field="1" count="26">
            <x v="98"/>
            <x v="124"/>
            <x v="147"/>
            <x v="158"/>
            <x v="159"/>
            <x v="177"/>
            <x v="178"/>
            <x v="258"/>
            <x v="273"/>
            <x v="286"/>
            <x v="289"/>
            <x v="297"/>
            <x v="305"/>
            <x v="306"/>
            <x v="352"/>
            <x v="392"/>
            <x v="420"/>
            <x v="421"/>
            <x v="435"/>
            <x v="466"/>
            <x v="467"/>
            <x v="468"/>
            <x v="480"/>
            <x v="536"/>
            <x v="587"/>
            <x v="588"/>
          </reference>
          <reference field="2" count="1" selected="0">
            <x v="0"/>
          </reference>
        </references>
      </pivotArea>
    </format>
    <format dxfId="2312">
      <pivotArea dataOnly="0" labelOnly="1" fieldPosition="0">
        <references count="4">
          <reference field="0" count="1" selected="0">
            <x v="19"/>
          </reference>
          <reference field="1" count="1" selected="0">
            <x v="98"/>
          </reference>
          <reference field="2" count="1" selected="0">
            <x v="0"/>
          </reference>
          <reference field="3" count="1">
            <x v="3"/>
          </reference>
        </references>
      </pivotArea>
    </format>
    <format dxfId="2311">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2310">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2309">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2308">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2307">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2306">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2305">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2304">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2303">
      <pivotArea dataOnly="0" labelOnly="1" fieldPosition="0">
        <references count="5">
          <reference field="0" count="1" selected="0">
            <x v="19"/>
          </reference>
          <reference field="1" count="1" selected="0">
            <x v="98"/>
          </reference>
          <reference field="2" count="1" selected="0">
            <x v="0"/>
          </reference>
          <reference field="3" count="1" selected="0">
            <x v="3"/>
          </reference>
          <reference field="4" count="1">
            <x v="248"/>
          </reference>
        </references>
      </pivotArea>
    </format>
    <format dxfId="2302">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369"/>
          </reference>
        </references>
      </pivotArea>
    </format>
    <format dxfId="2301">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2300">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299">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298">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297">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296">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295">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370"/>
          </reference>
        </references>
      </pivotArea>
    </format>
    <format dxfId="2294">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293">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292">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291">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290">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289">
      <pivotArea dataOnly="0" labelOnly="1" fieldPosition="0">
        <references count="5">
          <reference field="0" count="1" selected="0">
            <x v="19"/>
          </reference>
          <reference field="1" count="1" selected="0">
            <x v="352"/>
          </reference>
          <reference field="2" count="1" selected="0">
            <x v="0"/>
          </reference>
          <reference field="3" count="1" selected="0">
            <x v="3"/>
          </reference>
          <reference field="4" count="1">
            <x v="46"/>
          </reference>
        </references>
      </pivotArea>
    </format>
    <format dxfId="2288">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287">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286">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285">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284">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283">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282">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281">
      <pivotArea dataOnly="0" labelOnly="1" fieldPosition="0">
        <references count="5">
          <reference field="0" count="1" selected="0">
            <x v="19"/>
          </reference>
          <reference field="1" count="1" selected="0">
            <x v="480"/>
          </reference>
          <reference field="2" count="1" selected="0">
            <x v="0"/>
          </reference>
          <reference field="3" count="1" selected="0">
            <x v="3"/>
          </reference>
          <reference field="4" count="1">
            <x v="263"/>
          </reference>
        </references>
      </pivotArea>
    </format>
    <format dxfId="2280">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2279">
      <pivotArea dataOnly="0" labelOnly="1" fieldPosition="0">
        <references count="5">
          <reference field="0" count="1" selected="0">
            <x v="19"/>
          </reference>
          <reference field="1" count="1" selected="0">
            <x v="587"/>
          </reference>
          <reference field="2" count="1" selected="0">
            <x v="0"/>
          </reference>
          <reference field="3" count="1" selected="0">
            <x v="3"/>
          </reference>
          <reference field="4" count="1">
            <x v="371"/>
          </reference>
        </references>
      </pivotArea>
    </format>
    <format dxfId="2278">
      <pivotArea dataOnly="0" labelOnly="1" fieldPosition="0">
        <references count="5">
          <reference field="0" count="1" selected="0">
            <x v="19"/>
          </reference>
          <reference field="1" count="1" selected="0">
            <x v="588"/>
          </reference>
          <reference field="2" count="1" selected="0">
            <x v="0"/>
          </reference>
          <reference field="3" count="1" selected="0">
            <x v="3"/>
          </reference>
          <reference field="4" count="1">
            <x v="372"/>
          </reference>
        </references>
      </pivotArea>
    </format>
    <format dxfId="2277">
      <pivotArea collapsedLevelsAreSubtotals="1" fieldPosition="0">
        <references count="5">
          <reference field="0" count="1" selected="0">
            <x v="19"/>
          </reference>
          <reference field="1" count="1" selected="0">
            <x v="98"/>
          </reference>
          <reference field="2" count="1" selected="0">
            <x v="0"/>
          </reference>
          <reference field="3" count="1" selected="0">
            <x v="3"/>
          </reference>
          <reference field="4" count="1">
            <x v="248"/>
          </reference>
        </references>
      </pivotArea>
    </format>
    <format dxfId="2276">
      <pivotArea collapsedLevelsAreSubtotals="1" fieldPosition="0">
        <references count="5">
          <reference field="0" count="1" selected="0">
            <x v="19"/>
          </reference>
          <reference field="1" count="1" selected="0">
            <x v="124"/>
          </reference>
          <reference field="2" count="1" selected="0">
            <x v="0"/>
          </reference>
          <reference field="3" count="1" selected="0">
            <x v="3"/>
          </reference>
          <reference field="4" count="1">
            <x v="369"/>
          </reference>
        </references>
      </pivotArea>
    </format>
    <format dxfId="2275">
      <pivotArea collapsedLevelsAreSubtotals="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2274">
      <pivotArea collapsedLevelsAreSubtotals="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273">
      <pivotArea collapsedLevelsAreSubtotals="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272">
      <pivotArea collapsedLevelsAreSubtotals="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271">
      <pivotArea collapsedLevelsAreSubtotals="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270">
      <pivotArea collapsedLevelsAreSubtotals="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269">
      <pivotArea collapsedLevelsAreSubtotals="1" fieldPosition="0">
        <references count="5">
          <reference field="0" count="1" selected="0">
            <x v="19"/>
          </reference>
          <reference field="1" count="1" selected="0">
            <x v="273"/>
          </reference>
          <reference field="2" count="1" selected="0">
            <x v="0"/>
          </reference>
          <reference field="3" count="1" selected="0">
            <x v="3"/>
          </reference>
          <reference field="4" count="1">
            <x v="370"/>
          </reference>
        </references>
      </pivotArea>
    </format>
    <format dxfId="2268">
      <pivotArea collapsedLevelsAreSubtotals="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267">
      <pivotArea collapsedLevelsAreSubtotals="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266">
      <pivotArea collapsedLevelsAreSubtotals="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265">
      <pivotArea collapsedLevelsAreSubtotals="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264">
      <pivotArea collapsedLevelsAreSubtotals="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263">
      <pivotArea collapsedLevelsAreSubtotals="1" fieldPosition="0">
        <references count="5">
          <reference field="0" count="1" selected="0">
            <x v="19"/>
          </reference>
          <reference field="1" count="1" selected="0">
            <x v="352"/>
          </reference>
          <reference field="2" count="1" selected="0">
            <x v="0"/>
          </reference>
          <reference field="3" count="1" selected="0">
            <x v="3"/>
          </reference>
          <reference field="4" count="1">
            <x v="46"/>
          </reference>
        </references>
      </pivotArea>
    </format>
    <format dxfId="2262">
      <pivotArea collapsedLevelsAreSubtotals="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261">
      <pivotArea collapsedLevelsAreSubtotals="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260">
      <pivotArea collapsedLevelsAreSubtotals="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259">
      <pivotArea collapsedLevelsAreSubtotals="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258">
      <pivotArea collapsedLevelsAreSubtotals="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257">
      <pivotArea collapsedLevelsAreSubtotals="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256">
      <pivotArea collapsedLevelsAreSubtotals="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255">
      <pivotArea collapsedLevelsAreSubtotals="1" fieldPosition="0">
        <references count="5">
          <reference field="0" count="1" selected="0">
            <x v="19"/>
          </reference>
          <reference field="1" count="1" selected="0">
            <x v="480"/>
          </reference>
          <reference field="2" count="1" selected="0">
            <x v="0"/>
          </reference>
          <reference field="3" count="1" selected="0">
            <x v="3"/>
          </reference>
          <reference field="4" count="1">
            <x v="263"/>
          </reference>
        </references>
      </pivotArea>
    </format>
    <format dxfId="2254">
      <pivotArea collapsedLevelsAreSubtotals="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2253">
      <pivotArea collapsedLevelsAreSubtotals="1" fieldPosition="0">
        <references count="5">
          <reference field="0" count="1" selected="0">
            <x v="19"/>
          </reference>
          <reference field="1" count="1" selected="0">
            <x v="587"/>
          </reference>
          <reference field="2" count="1" selected="0">
            <x v="0"/>
          </reference>
          <reference field="3" count="1" selected="0">
            <x v="3"/>
          </reference>
          <reference field="4" count="1">
            <x v="371"/>
          </reference>
        </references>
      </pivotArea>
    </format>
    <format dxfId="2252">
      <pivotArea collapsedLevelsAreSubtotals="1" fieldPosition="0">
        <references count="5">
          <reference field="0" count="1" selected="0">
            <x v="19"/>
          </reference>
          <reference field="1" count="1" selected="0">
            <x v="588"/>
          </reference>
          <reference field="2" count="1" selected="0">
            <x v="0"/>
          </reference>
          <reference field="3" count="1" selected="0">
            <x v="3"/>
          </reference>
          <reference field="4" count="1">
            <x v="372"/>
          </reference>
        </references>
      </pivotArea>
    </format>
    <format dxfId="2251">
      <pivotArea dataOnly="0" labelOnly="1" fieldPosition="0">
        <references count="3">
          <reference field="0" count="1" selected="0">
            <x v="19"/>
          </reference>
          <reference field="1" count="26">
            <x v="98"/>
            <x v="124"/>
            <x v="147"/>
            <x v="158"/>
            <x v="159"/>
            <x v="177"/>
            <x v="178"/>
            <x v="258"/>
            <x v="273"/>
            <x v="286"/>
            <x v="289"/>
            <x v="297"/>
            <x v="305"/>
            <x v="306"/>
            <x v="352"/>
            <x v="392"/>
            <x v="420"/>
            <x v="421"/>
            <x v="435"/>
            <x v="466"/>
            <x v="467"/>
            <x v="468"/>
            <x v="480"/>
            <x v="536"/>
            <x v="587"/>
            <x v="588"/>
          </reference>
          <reference field="2" count="1" selected="0">
            <x v="0"/>
          </reference>
        </references>
      </pivotArea>
    </format>
    <format dxfId="2250">
      <pivotArea dataOnly="0" labelOnly="1" fieldPosition="0">
        <references count="4">
          <reference field="0" count="1" selected="0">
            <x v="19"/>
          </reference>
          <reference field="1" count="1" selected="0">
            <x v="98"/>
          </reference>
          <reference field="2" count="1" selected="0">
            <x v="0"/>
          </reference>
          <reference field="3" count="1">
            <x v="3"/>
          </reference>
        </references>
      </pivotArea>
    </format>
    <format dxfId="2249">
      <pivotArea dataOnly="0" labelOnly="1" fieldPosition="0">
        <references count="4">
          <reference field="0" count="1" selected="0">
            <x v="19"/>
          </reference>
          <reference field="1" count="1" selected="0">
            <x v="178"/>
          </reference>
          <reference field="2" count="1" selected="0">
            <x v="0"/>
          </reference>
          <reference field="3" count="1">
            <x v="0"/>
          </reference>
        </references>
      </pivotArea>
    </format>
    <format dxfId="2248">
      <pivotArea dataOnly="0" labelOnly="1" fieldPosition="0">
        <references count="4">
          <reference field="0" count="1" selected="0">
            <x v="19"/>
          </reference>
          <reference field="1" count="1" selected="0">
            <x v="273"/>
          </reference>
          <reference field="2" count="1" selected="0">
            <x v="0"/>
          </reference>
          <reference field="3" count="1">
            <x v="3"/>
          </reference>
        </references>
      </pivotArea>
    </format>
    <format dxfId="2247">
      <pivotArea dataOnly="0" labelOnly="1" fieldPosition="0">
        <references count="4">
          <reference field="0" count="1" selected="0">
            <x v="19"/>
          </reference>
          <reference field="1" count="1" selected="0">
            <x v="289"/>
          </reference>
          <reference field="2" count="1" selected="0">
            <x v="0"/>
          </reference>
          <reference field="3" count="1">
            <x v="0"/>
          </reference>
        </references>
      </pivotArea>
    </format>
    <format dxfId="2246">
      <pivotArea dataOnly="0" labelOnly="1" fieldPosition="0">
        <references count="4">
          <reference field="0" count="1" selected="0">
            <x v="19"/>
          </reference>
          <reference field="1" count="1" selected="0">
            <x v="306"/>
          </reference>
          <reference field="2" count="1" selected="0">
            <x v="0"/>
          </reference>
          <reference field="3" count="1">
            <x v="3"/>
          </reference>
        </references>
      </pivotArea>
    </format>
    <format dxfId="2245">
      <pivotArea dataOnly="0" labelOnly="1" fieldPosition="0">
        <references count="4">
          <reference field="0" count="1" selected="0">
            <x v="19"/>
          </reference>
          <reference field="1" count="1" selected="0">
            <x v="420"/>
          </reference>
          <reference field="2" count="1" selected="0">
            <x v="0"/>
          </reference>
          <reference field="3" count="1">
            <x v="0"/>
          </reference>
        </references>
      </pivotArea>
    </format>
    <format dxfId="2244">
      <pivotArea dataOnly="0" labelOnly="1" fieldPosition="0">
        <references count="4">
          <reference field="0" count="1" selected="0">
            <x v="19"/>
          </reference>
          <reference field="1" count="1" selected="0">
            <x v="421"/>
          </reference>
          <reference field="2" count="1" selected="0">
            <x v="0"/>
          </reference>
          <reference field="3" count="1">
            <x v="5"/>
          </reference>
        </references>
      </pivotArea>
    </format>
    <format dxfId="2243">
      <pivotArea dataOnly="0" labelOnly="1" fieldPosition="0">
        <references count="4">
          <reference field="0" count="1" selected="0">
            <x v="19"/>
          </reference>
          <reference field="1" count="1" selected="0">
            <x v="435"/>
          </reference>
          <reference field="2" count="1" selected="0">
            <x v="0"/>
          </reference>
          <reference field="3" count="1">
            <x v="0"/>
          </reference>
        </references>
      </pivotArea>
    </format>
    <format dxfId="2242">
      <pivotArea dataOnly="0" labelOnly="1" fieldPosition="0">
        <references count="4">
          <reference field="0" count="1" selected="0">
            <x v="19"/>
          </reference>
          <reference field="1" count="1" selected="0">
            <x v="467"/>
          </reference>
          <reference field="2" count="1" selected="0">
            <x v="0"/>
          </reference>
          <reference field="3" count="1">
            <x v="3"/>
          </reference>
        </references>
      </pivotArea>
    </format>
    <format dxfId="2241">
      <pivotArea dataOnly="0" labelOnly="1" fieldPosition="0">
        <references count="5">
          <reference field="0" count="1" selected="0">
            <x v="19"/>
          </reference>
          <reference field="1" count="1" selected="0">
            <x v="98"/>
          </reference>
          <reference field="2" count="1" selected="0">
            <x v="0"/>
          </reference>
          <reference field="3" count="1" selected="0">
            <x v="3"/>
          </reference>
          <reference field="4" count="1">
            <x v="248"/>
          </reference>
        </references>
      </pivotArea>
    </format>
    <format dxfId="2240">
      <pivotArea dataOnly="0" labelOnly="1" fieldPosition="0">
        <references count="5">
          <reference field="0" count="1" selected="0">
            <x v="19"/>
          </reference>
          <reference field="1" count="1" selected="0">
            <x v="124"/>
          </reference>
          <reference field="2" count="1" selected="0">
            <x v="0"/>
          </reference>
          <reference field="3" count="1" selected="0">
            <x v="3"/>
          </reference>
          <reference field="4" count="1">
            <x v="369"/>
          </reference>
        </references>
      </pivotArea>
    </format>
    <format dxfId="2239">
      <pivotArea dataOnly="0" labelOnly="1" fieldPosition="0">
        <references count="5">
          <reference field="0" count="1" selected="0">
            <x v="19"/>
          </reference>
          <reference field="1" count="1" selected="0">
            <x v="147"/>
          </reference>
          <reference field="2" count="1" selected="0">
            <x v="0"/>
          </reference>
          <reference field="3" count="1" selected="0">
            <x v="3"/>
          </reference>
          <reference field="4" count="1">
            <x v="351"/>
          </reference>
        </references>
      </pivotArea>
    </format>
    <format dxfId="2238">
      <pivotArea dataOnly="0" labelOnly="1" fieldPosition="0">
        <references count="5">
          <reference field="0" count="1" selected="0">
            <x v="19"/>
          </reference>
          <reference field="1" count="1" selected="0">
            <x v="158"/>
          </reference>
          <reference field="2" count="1" selected="0">
            <x v="0"/>
          </reference>
          <reference field="3" count="1" selected="0">
            <x v="3"/>
          </reference>
          <reference field="4" count="1">
            <x v="145"/>
          </reference>
        </references>
      </pivotArea>
    </format>
    <format dxfId="2237">
      <pivotArea dataOnly="0" labelOnly="1" fieldPosition="0">
        <references count="5">
          <reference field="0" count="1" selected="0">
            <x v="19"/>
          </reference>
          <reference field="1" count="1" selected="0">
            <x v="159"/>
          </reference>
          <reference field="2" count="1" selected="0">
            <x v="0"/>
          </reference>
          <reference field="3" count="1" selected="0">
            <x v="3"/>
          </reference>
          <reference field="4" count="1">
            <x v="139"/>
          </reference>
        </references>
      </pivotArea>
    </format>
    <format dxfId="2236">
      <pivotArea dataOnly="0" labelOnly="1" fieldPosition="0">
        <references count="5">
          <reference field="0" count="1" selected="0">
            <x v="19"/>
          </reference>
          <reference field="1" count="1" selected="0">
            <x v="177"/>
          </reference>
          <reference field="2" count="1" selected="0">
            <x v="0"/>
          </reference>
          <reference field="3" count="1" selected="0">
            <x v="3"/>
          </reference>
          <reference field="4" count="1">
            <x v="94"/>
          </reference>
        </references>
      </pivotArea>
    </format>
    <format dxfId="2235">
      <pivotArea dataOnly="0" labelOnly="1" fieldPosition="0">
        <references count="5">
          <reference field="0" count="1" selected="0">
            <x v="19"/>
          </reference>
          <reference field="1" count="1" selected="0">
            <x v="178"/>
          </reference>
          <reference field="2" count="1" selected="0">
            <x v="0"/>
          </reference>
          <reference field="3" count="1" selected="0">
            <x v="0"/>
          </reference>
          <reference field="4" count="1">
            <x v="47"/>
          </reference>
        </references>
      </pivotArea>
    </format>
    <format dxfId="2234">
      <pivotArea dataOnly="0" labelOnly="1" fieldPosition="0">
        <references count="5">
          <reference field="0" count="1" selected="0">
            <x v="19"/>
          </reference>
          <reference field="1" count="1" selected="0">
            <x v="258"/>
          </reference>
          <reference field="2" count="1" selected="0">
            <x v="0"/>
          </reference>
          <reference field="3" count="1" selected="0">
            <x v="0"/>
          </reference>
          <reference field="4" count="1">
            <x v="243"/>
          </reference>
        </references>
      </pivotArea>
    </format>
    <format dxfId="2233">
      <pivotArea dataOnly="0" labelOnly="1" fieldPosition="0">
        <references count="5">
          <reference field="0" count="1" selected="0">
            <x v="19"/>
          </reference>
          <reference field="1" count="1" selected="0">
            <x v="273"/>
          </reference>
          <reference field="2" count="1" selected="0">
            <x v="0"/>
          </reference>
          <reference field="3" count="1" selected="0">
            <x v="3"/>
          </reference>
          <reference field="4" count="1">
            <x v="370"/>
          </reference>
        </references>
      </pivotArea>
    </format>
    <format dxfId="2232">
      <pivotArea dataOnly="0" labelOnly="1" fieldPosition="0">
        <references count="5">
          <reference field="0" count="1" selected="0">
            <x v="19"/>
          </reference>
          <reference field="1" count="1" selected="0">
            <x v="286"/>
          </reference>
          <reference field="2" count="1" selected="0">
            <x v="0"/>
          </reference>
          <reference field="3" count="1" selected="0">
            <x v="3"/>
          </reference>
          <reference field="4" count="1">
            <x v="46"/>
          </reference>
        </references>
      </pivotArea>
    </format>
    <format dxfId="2231">
      <pivotArea dataOnly="0" labelOnly="1" fieldPosition="0">
        <references count="5">
          <reference field="0" count="1" selected="0">
            <x v="19"/>
          </reference>
          <reference field="1" count="1" selected="0">
            <x v="289"/>
          </reference>
          <reference field="2" count="1" selected="0">
            <x v="0"/>
          </reference>
          <reference field="3" count="1" selected="0">
            <x v="0"/>
          </reference>
          <reference field="4" count="1">
            <x v="132"/>
          </reference>
        </references>
      </pivotArea>
    </format>
    <format dxfId="2230">
      <pivotArea dataOnly="0" labelOnly="1" fieldPosition="0">
        <references count="5">
          <reference field="0" count="1" selected="0">
            <x v="19"/>
          </reference>
          <reference field="1" count="1" selected="0">
            <x v="297"/>
          </reference>
          <reference field="2" count="1" selected="0">
            <x v="0"/>
          </reference>
          <reference field="3" count="1" selected="0">
            <x v="0"/>
          </reference>
          <reference field="4" count="1">
            <x v="159"/>
          </reference>
        </references>
      </pivotArea>
    </format>
    <format dxfId="2229">
      <pivotArea dataOnly="0" labelOnly="1" fieldPosition="0">
        <references count="5">
          <reference field="0" count="1" selected="0">
            <x v="19"/>
          </reference>
          <reference field="1" count="1" selected="0">
            <x v="305"/>
          </reference>
          <reference field="2" count="1" selected="0">
            <x v="0"/>
          </reference>
          <reference field="3" count="1" selected="0">
            <x v="0"/>
          </reference>
          <reference field="4" count="1">
            <x v="244"/>
          </reference>
        </references>
      </pivotArea>
    </format>
    <format dxfId="2228">
      <pivotArea dataOnly="0" labelOnly="1" fieldPosition="0">
        <references count="5">
          <reference field="0" count="1" selected="0">
            <x v="19"/>
          </reference>
          <reference field="1" count="1" selected="0">
            <x v="306"/>
          </reference>
          <reference field="2" count="1" selected="0">
            <x v="0"/>
          </reference>
          <reference field="3" count="1" selected="0">
            <x v="3"/>
          </reference>
          <reference field="4" count="1">
            <x v="43"/>
          </reference>
        </references>
      </pivotArea>
    </format>
    <format dxfId="2227">
      <pivotArea dataOnly="0" labelOnly="1" fieldPosition="0">
        <references count="5">
          <reference field="0" count="1" selected="0">
            <x v="19"/>
          </reference>
          <reference field="1" count="1" selected="0">
            <x v="352"/>
          </reference>
          <reference field="2" count="1" selected="0">
            <x v="0"/>
          </reference>
          <reference field="3" count="1" selected="0">
            <x v="3"/>
          </reference>
          <reference field="4" count="1">
            <x v="46"/>
          </reference>
        </references>
      </pivotArea>
    </format>
    <format dxfId="2226">
      <pivotArea dataOnly="0" labelOnly="1" fieldPosition="0">
        <references count="5">
          <reference field="0" count="1" selected="0">
            <x v="19"/>
          </reference>
          <reference field="1" count="1" selected="0">
            <x v="392"/>
          </reference>
          <reference field="2" count="1" selected="0">
            <x v="0"/>
          </reference>
          <reference field="3" count="1" selected="0">
            <x v="3"/>
          </reference>
          <reference field="4" count="1">
            <x v="133"/>
          </reference>
        </references>
      </pivotArea>
    </format>
    <format dxfId="2225">
      <pivotArea dataOnly="0" labelOnly="1" fieldPosition="0">
        <references count="5">
          <reference field="0" count="1" selected="0">
            <x v="19"/>
          </reference>
          <reference field="1" count="1" selected="0">
            <x v="420"/>
          </reference>
          <reference field="2" count="1" selected="0">
            <x v="0"/>
          </reference>
          <reference field="3" count="1" selected="0">
            <x v="0"/>
          </reference>
          <reference field="4" count="1">
            <x v="107"/>
          </reference>
        </references>
      </pivotArea>
    </format>
    <format dxfId="2224">
      <pivotArea dataOnly="0" labelOnly="1" fieldPosition="0">
        <references count="5">
          <reference field="0" count="1" selected="0">
            <x v="19"/>
          </reference>
          <reference field="1" count="1" selected="0">
            <x v="421"/>
          </reference>
          <reference field="2" count="1" selected="0">
            <x v="0"/>
          </reference>
          <reference field="3" count="1" selected="0">
            <x v="5"/>
          </reference>
          <reference field="4" count="1">
            <x v="88"/>
          </reference>
        </references>
      </pivotArea>
    </format>
    <format dxfId="2223">
      <pivotArea dataOnly="0" labelOnly="1" fieldPosition="0">
        <references count="5">
          <reference field="0" count="1" selected="0">
            <x v="19"/>
          </reference>
          <reference field="1" count="1" selected="0">
            <x v="435"/>
          </reference>
          <reference field="2" count="1" selected="0">
            <x v="0"/>
          </reference>
          <reference field="3" count="1" selected="0">
            <x v="0"/>
          </reference>
          <reference field="4" count="1">
            <x v="47"/>
          </reference>
        </references>
      </pivotArea>
    </format>
    <format dxfId="2222">
      <pivotArea dataOnly="0" labelOnly="1" fieldPosition="0">
        <references count="5">
          <reference field="0" count="1" selected="0">
            <x v="19"/>
          </reference>
          <reference field="1" count="1" selected="0">
            <x v="466"/>
          </reference>
          <reference field="2" count="1" selected="0">
            <x v="0"/>
          </reference>
          <reference field="3" count="1" selected="0">
            <x v="0"/>
          </reference>
          <reference field="4" count="1">
            <x v="245"/>
          </reference>
        </references>
      </pivotArea>
    </format>
    <format dxfId="2221">
      <pivotArea dataOnly="0" labelOnly="1" fieldPosition="0">
        <references count="5">
          <reference field="0" count="1" selected="0">
            <x v="19"/>
          </reference>
          <reference field="1" count="1" selected="0">
            <x v="467"/>
          </reference>
          <reference field="2" count="1" selected="0">
            <x v="0"/>
          </reference>
          <reference field="3" count="1" selected="0">
            <x v="3"/>
          </reference>
          <reference field="4" count="1">
            <x v="246"/>
          </reference>
        </references>
      </pivotArea>
    </format>
    <format dxfId="2220">
      <pivotArea dataOnly="0" labelOnly="1" fieldPosition="0">
        <references count="5">
          <reference field="0" count="1" selected="0">
            <x v="19"/>
          </reference>
          <reference field="1" count="1" selected="0">
            <x v="468"/>
          </reference>
          <reference field="2" count="1" selected="0">
            <x v="0"/>
          </reference>
          <reference field="3" count="1" selected="0">
            <x v="3"/>
          </reference>
          <reference field="4" count="1">
            <x v="31"/>
          </reference>
        </references>
      </pivotArea>
    </format>
    <format dxfId="2219">
      <pivotArea dataOnly="0" labelOnly="1" fieldPosition="0">
        <references count="5">
          <reference field="0" count="1" selected="0">
            <x v="19"/>
          </reference>
          <reference field="1" count="1" selected="0">
            <x v="480"/>
          </reference>
          <reference field="2" count="1" selected="0">
            <x v="0"/>
          </reference>
          <reference field="3" count="1" selected="0">
            <x v="3"/>
          </reference>
          <reference field="4" count="1">
            <x v="263"/>
          </reference>
        </references>
      </pivotArea>
    </format>
    <format dxfId="2218">
      <pivotArea dataOnly="0" labelOnly="1" fieldPosition="0">
        <references count="5">
          <reference field="0" count="1" selected="0">
            <x v="19"/>
          </reference>
          <reference field="1" count="1" selected="0">
            <x v="536"/>
          </reference>
          <reference field="2" count="1" selected="0">
            <x v="0"/>
          </reference>
          <reference field="3" count="1" selected="0">
            <x v="3"/>
          </reference>
          <reference field="4" count="1">
            <x v="343"/>
          </reference>
        </references>
      </pivotArea>
    </format>
    <format dxfId="2217">
      <pivotArea dataOnly="0" labelOnly="1" fieldPosition="0">
        <references count="5">
          <reference field="0" count="1" selected="0">
            <x v="19"/>
          </reference>
          <reference field="1" count="1" selected="0">
            <x v="587"/>
          </reference>
          <reference field="2" count="1" selected="0">
            <x v="0"/>
          </reference>
          <reference field="3" count="1" selected="0">
            <x v="3"/>
          </reference>
          <reference field="4" count="1">
            <x v="371"/>
          </reference>
        </references>
      </pivotArea>
    </format>
    <format dxfId="2216">
      <pivotArea dataOnly="0" labelOnly="1" fieldPosition="0">
        <references count="5">
          <reference field="0" count="1" selected="0">
            <x v="19"/>
          </reference>
          <reference field="1" count="1" selected="0">
            <x v="588"/>
          </reference>
          <reference field="2" count="1" selected="0">
            <x v="0"/>
          </reference>
          <reference field="3" count="1" selected="0">
            <x v="3"/>
          </reference>
          <reference field="4" count="1">
            <x v="372"/>
          </reference>
        </references>
      </pivotArea>
    </format>
    <format dxfId="2215">
      <pivotArea collapsedLevelsAreSubtotals="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214">
      <pivotArea collapsedLevelsAreSubtotals="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213">
      <pivotArea collapsedLevelsAreSubtotals="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212">
      <pivotArea collapsedLevelsAreSubtotals="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211">
      <pivotArea collapsedLevelsAreSubtotals="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210">
      <pivotArea collapsedLevelsAreSubtotals="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209">
      <pivotArea collapsedLevelsAreSubtotals="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208">
      <pivotArea collapsedLevelsAreSubtotals="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207">
      <pivotArea collapsedLevelsAreSubtotals="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206">
      <pivotArea collapsedLevelsAreSubtotals="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205">
      <pivotArea collapsedLevelsAreSubtotals="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204">
      <pivotArea collapsedLevelsAreSubtotals="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203">
      <pivotArea collapsedLevelsAreSubtotals="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202">
      <pivotArea collapsedLevelsAreSubtotals="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201">
      <pivotArea collapsedLevelsAreSubtotals="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200">
      <pivotArea collapsedLevelsAreSubtotals="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199">
      <pivotArea collapsedLevelsAreSubtotals="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198">
      <pivotArea collapsedLevelsAreSubtotals="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197">
      <pivotArea collapsedLevelsAreSubtotals="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196">
      <pivotArea dataOnly="0" labelOnly="1" fieldPosition="0">
        <references count="3">
          <reference field="0" count="1" selected="0">
            <x v="20"/>
          </reference>
          <reference field="1" count="19">
            <x v="49"/>
            <x v="64"/>
            <x v="72"/>
            <x v="126"/>
            <x v="144"/>
            <x v="191"/>
            <x v="302"/>
            <x v="325"/>
            <x v="330"/>
            <x v="342"/>
            <x v="350"/>
            <x v="432"/>
            <x v="469"/>
            <x v="470"/>
            <x v="471"/>
            <x v="472"/>
            <x v="473"/>
            <x v="474"/>
            <x v="475"/>
          </reference>
          <reference field="2" count="1" selected="0">
            <x v="46"/>
          </reference>
        </references>
      </pivotArea>
    </format>
    <format dxfId="2195">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2194">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2193">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2192">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2191">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2190">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2189">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2188">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2187">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2186">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185">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184">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183">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182">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181">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180">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179">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178">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177">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176">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175">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174">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173">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172">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171">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170">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169">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168">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167">
      <pivotArea collapsedLevelsAreSubtotals="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166">
      <pivotArea collapsedLevelsAreSubtotals="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165">
      <pivotArea dataOnly="0" labelOnly="1" fieldPosition="0">
        <references count="3">
          <reference field="0" count="1" selected="0">
            <x v="21"/>
          </reference>
          <reference field="1" count="2">
            <x v="299"/>
            <x v="440"/>
          </reference>
          <reference field="2" count="1" selected="0">
            <x v="31"/>
          </reference>
        </references>
      </pivotArea>
    </format>
    <format dxfId="2164">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2163">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162">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161">
      <pivotArea collapsedLevelsAreSubtotals="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160">
      <pivotArea collapsedLevelsAreSubtotals="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159">
      <pivotArea collapsedLevelsAreSubtotals="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158">
      <pivotArea collapsedLevelsAreSubtotals="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157">
      <pivotArea collapsedLevelsAreSubtotals="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156">
      <pivotArea collapsedLevelsAreSubtotals="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155">
      <pivotArea collapsedLevelsAreSubtotals="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154">
      <pivotArea collapsedLevelsAreSubtotals="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153">
      <pivotArea collapsedLevelsAreSubtotals="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152">
      <pivotArea collapsedLevelsAreSubtotals="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151">
      <pivotArea collapsedLevelsAreSubtotals="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150">
      <pivotArea collapsedLevelsAreSubtotals="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149">
      <pivotArea collapsedLevelsAreSubtotals="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148">
      <pivotArea collapsedLevelsAreSubtotals="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147">
      <pivotArea collapsedLevelsAreSubtotals="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146">
      <pivotArea collapsedLevelsAreSubtotals="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145">
      <pivotArea collapsedLevelsAreSubtotals="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144">
      <pivotArea collapsedLevelsAreSubtotals="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143">
      <pivotArea collapsedLevelsAreSubtotals="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142">
      <pivotArea dataOnly="0" labelOnly="1" fieldPosition="0">
        <references count="3">
          <reference field="0" count="1" selected="0">
            <x v="20"/>
          </reference>
          <reference field="1" count="19">
            <x v="49"/>
            <x v="64"/>
            <x v="72"/>
            <x v="126"/>
            <x v="144"/>
            <x v="191"/>
            <x v="302"/>
            <x v="325"/>
            <x v="330"/>
            <x v="342"/>
            <x v="350"/>
            <x v="432"/>
            <x v="469"/>
            <x v="470"/>
            <x v="471"/>
            <x v="472"/>
            <x v="473"/>
            <x v="474"/>
            <x v="475"/>
          </reference>
          <reference field="2" count="1" selected="0">
            <x v="46"/>
          </reference>
        </references>
      </pivotArea>
    </format>
    <format dxfId="2141">
      <pivotArea dataOnly="0" labelOnly="1" fieldPosition="0">
        <references count="4">
          <reference field="0" count="1" selected="0">
            <x v="20"/>
          </reference>
          <reference field="1" count="1" selected="0">
            <x v="49"/>
          </reference>
          <reference field="2" count="1" selected="0">
            <x v="46"/>
          </reference>
          <reference field="3" count="1">
            <x v="3"/>
          </reference>
        </references>
      </pivotArea>
    </format>
    <format dxfId="2140">
      <pivotArea dataOnly="0" labelOnly="1" fieldPosition="0">
        <references count="4">
          <reference field="0" count="1" selected="0">
            <x v="20"/>
          </reference>
          <reference field="1" count="1" selected="0">
            <x v="64"/>
          </reference>
          <reference field="2" count="1" selected="0">
            <x v="46"/>
          </reference>
          <reference field="3" count="1">
            <x v="0"/>
          </reference>
        </references>
      </pivotArea>
    </format>
    <format dxfId="2139">
      <pivotArea dataOnly="0" labelOnly="1" fieldPosition="0">
        <references count="4">
          <reference field="0" count="1" selected="0">
            <x v="20"/>
          </reference>
          <reference field="1" count="1" selected="0">
            <x v="72"/>
          </reference>
          <reference field="2" count="1" selected="0">
            <x v="46"/>
          </reference>
          <reference field="3" count="1">
            <x v="3"/>
          </reference>
        </references>
      </pivotArea>
    </format>
    <format dxfId="2138">
      <pivotArea dataOnly="0" labelOnly="1" fieldPosition="0">
        <references count="4">
          <reference field="0" count="1" selected="0">
            <x v="20"/>
          </reference>
          <reference field="1" count="1" selected="0">
            <x v="126"/>
          </reference>
          <reference field="2" count="1" selected="0">
            <x v="46"/>
          </reference>
          <reference field="3" count="1">
            <x v="4"/>
          </reference>
        </references>
      </pivotArea>
    </format>
    <format dxfId="2137">
      <pivotArea dataOnly="0" labelOnly="1" fieldPosition="0">
        <references count="4">
          <reference field="0" count="1" selected="0">
            <x v="20"/>
          </reference>
          <reference field="1" count="1" selected="0">
            <x v="144"/>
          </reference>
          <reference field="2" count="1" selected="0">
            <x v="46"/>
          </reference>
          <reference field="3" count="1">
            <x v="3"/>
          </reference>
        </references>
      </pivotArea>
    </format>
    <format dxfId="2136">
      <pivotArea dataOnly="0" labelOnly="1" fieldPosition="0">
        <references count="4">
          <reference field="0" count="1" selected="0">
            <x v="20"/>
          </reference>
          <reference field="1" count="1" selected="0">
            <x v="432"/>
          </reference>
          <reference field="2" count="1" selected="0">
            <x v="46"/>
          </reference>
          <reference field="3" count="1">
            <x v="4"/>
          </reference>
        </references>
      </pivotArea>
    </format>
    <format dxfId="2135">
      <pivotArea dataOnly="0" labelOnly="1" fieldPosition="0">
        <references count="4">
          <reference field="0" count="1" selected="0">
            <x v="20"/>
          </reference>
          <reference field="1" count="1" selected="0">
            <x v="469"/>
          </reference>
          <reference field="2" count="1" selected="0">
            <x v="46"/>
          </reference>
          <reference field="3" count="1">
            <x v="3"/>
          </reference>
        </references>
      </pivotArea>
    </format>
    <format dxfId="2134">
      <pivotArea dataOnly="0" labelOnly="1" fieldPosition="0">
        <references count="4">
          <reference field="0" count="1" selected="0">
            <x v="20"/>
          </reference>
          <reference field="1" count="1" selected="0">
            <x v="474"/>
          </reference>
          <reference field="2" count="1" selected="0">
            <x v="46"/>
          </reference>
          <reference field="3" count="1">
            <x v="0"/>
          </reference>
        </references>
      </pivotArea>
    </format>
    <format dxfId="2133">
      <pivotArea dataOnly="0" labelOnly="1" fieldPosition="0">
        <references count="4">
          <reference field="0" count="1" selected="0">
            <x v="20"/>
          </reference>
          <reference field="1" count="1" selected="0">
            <x v="475"/>
          </reference>
          <reference field="2" count="1" selected="0">
            <x v="46"/>
          </reference>
          <reference field="3" count="1">
            <x v="3"/>
          </reference>
        </references>
      </pivotArea>
    </format>
    <format dxfId="2132">
      <pivotArea dataOnly="0" labelOnly="1" fieldPosition="0">
        <references count="5">
          <reference field="0" count="1" selected="0">
            <x v="20"/>
          </reference>
          <reference field="1" count="1" selected="0">
            <x v="49"/>
          </reference>
          <reference field="2" count="1" selected="0">
            <x v="46"/>
          </reference>
          <reference field="3" count="1" selected="0">
            <x v="3"/>
          </reference>
          <reference field="4" count="1">
            <x v="46"/>
          </reference>
        </references>
      </pivotArea>
    </format>
    <format dxfId="2131">
      <pivotArea dataOnly="0" labelOnly="1" fieldPosition="0">
        <references count="5">
          <reference field="0" count="1" selected="0">
            <x v="20"/>
          </reference>
          <reference field="1" count="1" selected="0">
            <x v="64"/>
          </reference>
          <reference field="2" count="1" selected="0">
            <x v="46"/>
          </reference>
          <reference field="3" count="1" selected="0">
            <x v="0"/>
          </reference>
          <reference field="4" count="1">
            <x v="33"/>
          </reference>
        </references>
      </pivotArea>
    </format>
    <format dxfId="2130">
      <pivotArea dataOnly="0" labelOnly="1" fieldPosition="0">
        <references count="5">
          <reference field="0" count="1" selected="0">
            <x v="20"/>
          </reference>
          <reference field="1" count="1" selected="0">
            <x v="72"/>
          </reference>
          <reference field="2" count="1" selected="0">
            <x v="46"/>
          </reference>
          <reference field="3" count="1" selected="0">
            <x v="3"/>
          </reference>
          <reference field="4" count="1">
            <x v="41"/>
          </reference>
        </references>
      </pivotArea>
    </format>
    <format dxfId="2129">
      <pivotArea dataOnly="0" labelOnly="1" fieldPosition="0">
        <references count="5">
          <reference field="0" count="1" selected="0">
            <x v="20"/>
          </reference>
          <reference field="1" count="1" selected="0">
            <x v="126"/>
          </reference>
          <reference field="2" count="1" selected="0">
            <x v="46"/>
          </reference>
          <reference field="3" count="1" selected="0">
            <x v="4"/>
          </reference>
          <reference field="4" count="1">
            <x v="182"/>
          </reference>
        </references>
      </pivotArea>
    </format>
    <format dxfId="2128">
      <pivotArea dataOnly="0" labelOnly="1" fieldPosition="0">
        <references count="5">
          <reference field="0" count="1" selected="0">
            <x v="20"/>
          </reference>
          <reference field="1" count="1" selected="0">
            <x v="144"/>
          </reference>
          <reference field="2" count="1" selected="0">
            <x v="46"/>
          </reference>
          <reference field="3" count="1" selected="0">
            <x v="3"/>
          </reference>
          <reference field="4" count="1">
            <x v="125"/>
          </reference>
        </references>
      </pivotArea>
    </format>
    <format dxfId="2127">
      <pivotArea dataOnly="0" labelOnly="1" fieldPosition="0">
        <references count="5">
          <reference field="0" count="1" selected="0">
            <x v="20"/>
          </reference>
          <reference field="1" count="1" selected="0">
            <x v="191"/>
          </reference>
          <reference field="2" count="1" selected="0">
            <x v="46"/>
          </reference>
          <reference field="3" count="1" selected="0">
            <x v="3"/>
          </reference>
          <reference field="4" count="1">
            <x v="47"/>
          </reference>
        </references>
      </pivotArea>
    </format>
    <format dxfId="2126">
      <pivotArea dataOnly="0" labelOnly="1" fieldPosition="0">
        <references count="5">
          <reference field="0" count="1" selected="0">
            <x v="20"/>
          </reference>
          <reference field="1" count="1" selected="0">
            <x v="302"/>
          </reference>
          <reference field="2" count="1" selected="0">
            <x v="46"/>
          </reference>
          <reference field="3" count="1" selected="0">
            <x v="3"/>
          </reference>
          <reference field="4" count="1">
            <x v="46"/>
          </reference>
        </references>
      </pivotArea>
    </format>
    <format dxfId="2125">
      <pivotArea dataOnly="0" labelOnly="1" fieldPosition="0">
        <references count="5">
          <reference field="0" count="1" selected="0">
            <x v="20"/>
          </reference>
          <reference field="1" count="1" selected="0">
            <x v="325"/>
          </reference>
          <reference field="2" count="1" selected="0">
            <x v="46"/>
          </reference>
          <reference field="3" count="1" selected="0">
            <x v="3"/>
          </reference>
          <reference field="4" count="1">
            <x v="247"/>
          </reference>
        </references>
      </pivotArea>
    </format>
    <format dxfId="2124">
      <pivotArea dataOnly="0" labelOnly="1" fieldPosition="0">
        <references count="5">
          <reference field="0" count="1" selected="0">
            <x v="20"/>
          </reference>
          <reference field="1" count="1" selected="0">
            <x v="330"/>
          </reference>
          <reference field="2" count="1" selected="0">
            <x v="46"/>
          </reference>
          <reference field="3" count="1" selected="0">
            <x v="3"/>
          </reference>
          <reference field="4" count="1">
            <x v="41"/>
          </reference>
        </references>
      </pivotArea>
    </format>
    <format dxfId="2123">
      <pivotArea dataOnly="0" labelOnly="1" fieldPosition="0">
        <references count="5">
          <reference field="0" count="1" selected="0">
            <x v="20"/>
          </reference>
          <reference field="1" count="1" selected="0">
            <x v="342"/>
          </reference>
          <reference field="2" count="1" selected="0">
            <x v="46"/>
          </reference>
          <reference field="3" count="1" selected="0">
            <x v="3"/>
          </reference>
          <reference field="4" count="1">
            <x v="125"/>
          </reference>
        </references>
      </pivotArea>
    </format>
    <format dxfId="2122">
      <pivotArea dataOnly="0" labelOnly="1" fieldPosition="0">
        <references count="5">
          <reference field="0" count="1" selected="0">
            <x v="20"/>
          </reference>
          <reference field="1" count="1" selected="0">
            <x v="350"/>
          </reference>
          <reference field="2" count="1" selected="0">
            <x v="46"/>
          </reference>
          <reference field="3" count="1" selected="0">
            <x v="3"/>
          </reference>
          <reference field="4" count="1">
            <x v="249"/>
          </reference>
        </references>
      </pivotArea>
    </format>
    <format dxfId="2121">
      <pivotArea dataOnly="0" labelOnly="1" fieldPosition="0">
        <references count="5">
          <reference field="0" count="1" selected="0">
            <x v="20"/>
          </reference>
          <reference field="1" count="1" selected="0">
            <x v="432"/>
          </reference>
          <reference field="2" count="1" selected="0">
            <x v="46"/>
          </reference>
          <reference field="3" count="1" selected="0">
            <x v="4"/>
          </reference>
          <reference field="4" count="1">
            <x v="212"/>
          </reference>
        </references>
      </pivotArea>
    </format>
    <format dxfId="2120">
      <pivotArea dataOnly="0" labelOnly="1" fieldPosition="0">
        <references count="5">
          <reference field="0" count="1" selected="0">
            <x v="20"/>
          </reference>
          <reference field="1" count="1" selected="0">
            <x v="469"/>
          </reference>
          <reference field="2" count="1" selected="0">
            <x v="46"/>
          </reference>
          <reference field="3" count="1" selected="0">
            <x v="3"/>
          </reference>
          <reference field="4" count="1">
            <x v="225"/>
          </reference>
        </references>
      </pivotArea>
    </format>
    <format dxfId="2119">
      <pivotArea dataOnly="0" labelOnly="1" fieldPosition="0">
        <references count="5">
          <reference field="0" count="1" selected="0">
            <x v="20"/>
          </reference>
          <reference field="1" count="1" selected="0">
            <x v="470"/>
          </reference>
          <reference field="2" count="1" selected="0">
            <x v="46"/>
          </reference>
          <reference field="3" count="1" selected="0">
            <x v="3"/>
          </reference>
          <reference field="4" count="1">
            <x v="22"/>
          </reference>
        </references>
      </pivotArea>
    </format>
    <format dxfId="2118">
      <pivotArea dataOnly="0" labelOnly="1" fieldPosition="0">
        <references count="5">
          <reference field="0" count="1" selected="0">
            <x v="20"/>
          </reference>
          <reference field="1" count="1" selected="0">
            <x v="471"/>
          </reference>
          <reference field="2" count="1" selected="0">
            <x v="46"/>
          </reference>
          <reference field="3" count="1" selected="0">
            <x v="3"/>
          </reference>
          <reference field="4" count="1">
            <x v="225"/>
          </reference>
        </references>
      </pivotArea>
    </format>
    <format dxfId="2117">
      <pivotArea dataOnly="0" labelOnly="1" fieldPosition="0">
        <references count="5">
          <reference field="0" count="1" selected="0">
            <x v="20"/>
          </reference>
          <reference field="1" count="1" selected="0">
            <x v="472"/>
          </reference>
          <reference field="2" count="1" selected="0">
            <x v="46"/>
          </reference>
          <reference field="3" count="1" selected="0">
            <x v="3"/>
          </reference>
          <reference field="4" count="1">
            <x v="19"/>
          </reference>
        </references>
      </pivotArea>
    </format>
    <format dxfId="2116">
      <pivotArea dataOnly="0" labelOnly="1" fieldPosition="0">
        <references count="5">
          <reference field="0" count="1" selected="0">
            <x v="20"/>
          </reference>
          <reference field="1" count="1" selected="0">
            <x v="473"/>
          </reference>
          <reference field="2" count="1" selected="0">
            <x v="46"/>
          </reference>
          <reference field="3" count="1" selected="0">
            <x v="3"/>
          </reference>
          <reference field="4" count="1">
            <x v="22"/>
          </reference>
        </references>
      </pivotArea>
    </format>
    <format dxfId="2115">
      <pivotArea dataOnly="0" labelOnly="1" fieldPosition="0">
        <references count="5">
          <reference field="0" count="1" selected="0">
            <x v="20"/>
          </reference>
          <reference field="1" count="1" selected="0">
            <x v="474"/>
          </reference>
          <reference field="2" count="1" selected="0">
            <x v="46"/>
          </reference>
          <reference field="3" count="1" selected="0">
            <x v="0"/>
          </reference>
          <reference field="4" count="1">
            <x v="250"/>
          </reference>
        </references>
      </pivotArea>
    </format>
    <format dxfId="2114">
      <pivotArea dataOnly="0" labelOnly="1" fieldPosition="0">
        <references count="5">
          <reference field="0" count="1" selected="0">
            <x v="20"/>
          </reference>
          <reference field="1" count="1" selected="0">
            <x v="475"/>
          </reference>
          <reference field="2" count="1" selected="0">
            <x v="46"/>
          </reference>
          <reference field="3" count="1" selected="0">
            <x v="3"/>
          </reference>
          <reference field="4" count="1">
            <x v="251"/>
          </reference>
        </references>
      </pivotArea>
    </format>
    <format dxfId="2113">
      <pivotArea collapsedLevelsAreSubtotals="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112">
      <pivotArea collapsedLevelsAreSubtotals="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111">
      <pivotArea dataOnly="0" labelOnly="1" fieldPosition="0">
        <references count="3">
          <reference field="0" count="1" selected="0">
            <x v="21"/>
          </reference>
          <reference field="1" count="2">
            <x v="299"/>
            <x v="440"/>
          </reference>
          <reference field="2" count="1" selected="0">
            <x v="31"/>
          </reference>
        </references>
      </pivotArea>
    </format>
    <format dxfId="2110">
      <pivotArea dataOnly="0" labelOnly="1" fieldPosition="0">
        <references count="4">
          <reference field="0" count="1" selected="0">
            <x v="21"/>
          </reference>
          <reference field="1" count="1" selected="0">
            <x v="299"/>
          </reference>
          <reference field="2" count="1" selected="0">
            <x v="31"/>
          </reference>
          <reference field="3" count="1">
            <x v="3"/>
          </reference>
        </references>
      </pivotArea>
    </format>
    <format dxfId="2109">
      <pivotArea dataOnly="0" labelOnly="1" fieldPosition="0">
        <references count="5">
          <reference field="0" count="1" selected="0">
            <x v="21"/>
          </reference>
          <reference field="1" count="1" selected="0">
            <x v="299"/>
          </reference>
          <reference field="2" count="1" selected="0">
            <x v="31"/>
          </reference>
          <reference field="3" count="1" selected="0">
            <x v="3"/>
          </reference>
          <reference field="4" count="1">
            <x v="8"/>
          </reference>
        </references>
      </pivotArea>
    </format>
    <format dxfId="2108">
      <pivotArea dataOnly="0" labelOnly="1" fieldPosition="0">
        <references count="5">
          <reference field="0" count="1" selected="0">
            <x v="21"/>
          </reference>
          <reference field="1" count="1" selected="0">
            <x v="440"/>
          </reference>
          <reference field="2" count="1" selected="0">
            <x v="31"/>
          </reference>
          <reference field="3" count="1" selected="0">
            <x v="3"/>
          </reference>
          <reference field="4" count="1">
            <x v="252"/>
          </reference>
        </references>
      </pivotArea>
    </format>
    <format dxfId="2107">
      <pivotArea collapsedLevelsAreSubtotals="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106">
      <pivotArea collapsedLevelsAreSubtotals="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105">
      <pivotArea collapsedLevelsAreSubtotals="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104">
      <pivotArea collapsedLevelsAreSubtotals="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103">
      <pivotArea collapsedLevelsAreSubtotals="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102">
      <pivotArea collapsedLevelsAreSubtotals="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101">
      <pivotArea collapsedLevelsAreSubtotals="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100">
      <pivotArea collapsedLevelsAreSubtotals="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099">
      <pivotArea collapsedLevelsAreSubtotals="1" fieldPosition="0">
        <references count="5">
          <reference field="0" count="1" selected="0">
            <x v="22"/>
          </reference>
          <reference field="1" count="1" selected="0">
            <x v="235"/>
          </reference>
          <reference field="2" count="1" selected="0">
            <x v="34"/>
          </reference>
          <reference field="3" count="1" selected="0">
            <x v="3"/>
          </reference>
          <reference field="4" count="1">
            <x v="47"/>
          </reference>
        </references>
      </pivotArea>
    </format>
    <format dxfId="2098">
      <pivotArea collapsedLevelsAreSubtotals="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097">
      <pivotArea collapsedLevelsAreSubtotals="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096">
      <pivotArea collapsedLevelsAreSubtotals="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095">
      <pivotArea collapsedLevelsAreSubtotals="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094">
      <pivotArea collapsedLevelsAreSubtotals="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093">
      <pivotArea collapsedLevelsAreSubtotals="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092">
      <pivotArea collapsedLevelsAreSubtotals="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091">
      <pivotArea collapsedLevelsAreSubtotals="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090">
      <pivotArea collapsedLevelsAreSubtotals="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089">
      <pivotArea collapsedLevelsAreSubtotals="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088">
      <pivotArea collapsedLevelsAreSubtotals="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087">
      <pivotArea collapsedLevelsAreSubtotals="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086">
      <pivotArea collapsedLevelsAreSubtotals="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085">
      <pivotArea collapsedLevelsAreSubtotals="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084">
      <pivotArea collapsedLevelsAreSubtotals="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083">
      <pivotArea collapsedLevelsAreSubtotals="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082">
      <pivotArea collapsedLevelsAreSubtotals="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081">
      <pivotArea collapsedLevelsAreSubtotals="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080">
      <pivotArea collapsedLevelsAreSubtotals="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2079">
      <pivotArea collapsedLevelsAreSubtotals="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078">
      <pivotArea collapsedLevelsAreSubtotals="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2077">
      <pivotArea collapsedLevelsAreSubtotals="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2076">
      <pivotArea collapsedLevelsAreSubtotals="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075">
      <pivotArea collapsedLevelsAreSubtotals="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2074">
      <pivotArea collapsedLevelsAreSubtotals="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2073">
      <pivotArea collapsedLevelsAreSubtotals="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2072">
      <pivotArea collapsedLevelsAreSubtotals="1" fieldPosition="0">
        <references count="5">
          <reference field="0" count="1" selected="0">
            <x v="22"/>
          </reference>
          <reference field="1" count="1" selected="0">
            <x v="589"/>
          </reference>
          <reference field="2" count="1" selected="0">
            <x v="34"/>
          </reference>
          <reference field="3" count="1" selected="0">
            <x v="0"/>
          </reference>
          <reference field="4" count="1">
            <x v="373"/>
          </reference>
        </references>
      </pivotArea>
    </format>
    <format dxfId="2071">
      <pivotArea collapsedLevelsAreSubtotals="1" fieldPosition="0">
        <references count="5">
          <reference field="0" count="1" selected="0">
            <x v="22"/>
          </reference>
          <reference field="1" count="1" selected="0">
            <x v="590"/>
          </reference>
          <reference field="2" count="1" selected="0">
            <x v="34"/>
          </reference>
          <reference field="3" count="1" selected="0">
            <x v="3"/>
          </reference>
          <reference field="4" count="1">
            <x v="374"/>
          </reference>
        </references>
      </pivotArea>
    </format>
    <format dxfId="2070">
      <pivotArea dataOnly="0" labelOnly="1" fieldPosition="0">
        <references count="3">
          <reference field="0" count="1" selected="0">
            <x v="22"/>
          </reference>
          <reference field="1" count="37">
            <x v="28"/>
            <x v="46"/>
            <x v="110"/>
            <x v="135"/>
            <x v="182"/>
            <x v="194"/>
            <x v="206"/>
            <x v="212"/>
            <x v="235"/>
            <x v="243"/>
            <x v="244"/>
            <x v="245"/>
            <x v="248"/>
            <x v="254"/>
            <x v="256"/>
            <x v="269"/>
            <x v="272"/>
            <x v="285"/>
            <x v="293"/>
            <x v="341"/>
            <x v="369"/>
            <x v="374"/>
            <x v="378"/>
            <x v="381"/>
            <x v="383"/>
            <x v="391"/>
            <x v="410"/>
            <x v="426"/>
            <x v="451"/>
            <x v="476"/>
            <x v="477"/>
            <x v="478"/>
            <x v="537"/>
            <x v="538"/>
            <x v="539"/>
            <x v="589"/>
            <x v="590"/>
          </reference>
          <reference field="2" count="1" selected="0">
            <x v="34"/>
          </reference>
        </references>
      </pivotArea>
    </format>
    <format dxfId="2069">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2068">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2067">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2066">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2065">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2064">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2063">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2062">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2061">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2060">
      <pivotArea dataOnly="0" labelOnly="1" fieldPosition="0">
        <references count="4">
          <reference field="0" count="1" selected="0">
            <x v="22"/>
          </reference>
          <reference field="1" count="1" selected="0">
            <x v="589"/>
          </reference>
          <reference field="2" count="1" selected="0">
            <x v="34"/>
          </reference>
          <reference field="3" count="1">
            <x v="0"/>
          </reference>
        </references>
      </pivotArea>
    </format>
    <format dxfId="2059">
      <pivotArea dataOnly="0" labelOnly="1" fieldPosition="0">
        <references count="4">
          <reference field="0" count="1" selected="0">
            <x v="22"/>
          </reference>
          <reference field="1" count="1" selected="0">
            <x v="590"/>
          </reference>
          <reference field="2" count="1" selected="0">
            <x v="34"/>
          </reference>
          <reference field="3" count="1">
            <x v="3"/>
          </reference>
        </references>
      </pivotArea>
    </format>
    <format dxfId="2058">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057">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056">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055">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054">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053">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052">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051">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050">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7"/>
          </reference>
        </references>
      </pivotArea>
    </format>
    <format dxfId="2049">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048">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047">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046">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045">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044">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043">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042">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041">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040">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039">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038">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037">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2036">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2035">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2034">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2033">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2032">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2031">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2030">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2029">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2028">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2027">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2026">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2025">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2024">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2023">
      <pivotArea dataOnly="0" labelOnly="1" fieldPosition="0">
        <references count="5">
          <reference field="0" count="1" selected="0">
            <x v="22"/>
          </reference>
          <reference field="1" count="1" selected="0">
            <x v="589"/>
          </reference>
          <reference field="2" count="1" selected="0">
            <x v="34"/>
          </reference>
          <reference field="3" count="1" selected="0">
            <x v="0"/>
          </reference>
          <reference field="4" count="1">
            <x v="373"/>
          </reference>
        </references>
      </pivotArea>
    </format>
    <format dxfId="2022">
      <pivotArea dataOnly="0" labelOnly="1" fieldPosition="0">
        <references count="5">
          <reference field="0" count="1" selected="0">
            <x v="22"/>
          </reference>
          <reference field="1" count="1" selected="0">
            <x v="590"/>
          </reference>
          <reference field="2" count="1" selected="0">
            <x v="34"/>
          </reference>
          <reference field="3" count="1" selected="0">
            <x v="3"/>
          </reference>
          <reference field="4" count="1">
            <x v="374"/>
          </reference>
        </references>
      </pivotArea>
    </format>
    <format dxfId="2021">
      <pivotArea collapsedLevelsAreSubtotals="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2020">
      <pivotArea collapsedLevelsAreSubtotals="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2019">
      <pivotArea collapsedLevelsAreSubtotals="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2018">
      <pivotArea collapsedLevelsAreSubtotals="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2017">
      <pivotArea collapsedLevelsAreSubtotals="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2016">
      <pivotArea collapsedLevelsAreSubtotals="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2015">
      <pivotArea collapsedLevelsAreSubtotals="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2014">
      <pivotArea collapsedLevelsAreSubtotals="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2013">
      <pivotArea collapsedLevelsAreSubtotals="1" fieldPosition="0">
        <references count="5">
          <reference field="0" count="1" selected="0">
            <x v="22"/>
          </reference>
          <reference field="1" count="1" selected="0">
            <x v="235"/>
          </reference>
          <reference field="2" count="1" selected="0">
            <x v="34"/>
          </reference>
          <reference field="3" count="1" selected="0">
            <x v="3"/>
          </reference>
          <reference field="4" count="1">
            <x v="47"/>
          </reference>
        </references>
      </pivotArea>
    </format>
    <format dxfId="2012">
      <pivotArea collapsedLevelsAreSubtotals="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2011">
      <pivotArea collapsedLevelsAreSubtotals="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2010">
      <pivotArea collapsedLevelsAreSubtotals="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2009">
      <pivotArea collapsedLevelsAreSubtotals="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2008">
      <pivotArea collapsedLevelsAreSubtotals="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2007">
      <pivotArea collapsedLevelsAreSubtotals="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2006">
      <pivotArea collapsedLevelsAreSubtotals="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2005">
      <pivotArea collapsedLevelsAreSubtotals="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2004">
      <pivotArea collapsedLevelsAreSubtotals="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2003">
      <pivotArea collapsedLevelsAreSubtotals="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2002">
      <pivotArea collapsedLevelsAreSubtotals="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2001">
      <pivotArea collapsedLevelsAreSubtotals="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2000">
      <pivotArea collapsedLevelsAreSubtotals="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999">
      <pivotArea collapsedLevelsAreSubtotals="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998">
      <pivotArea collapsedLevelsAreSubtotals="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997">
      <pivotArea collapsedLevelsAreSubtotals="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996">
      <pivotArea collapsedLevelsAreSubtotals="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995">
      <pivotArea collapsedLevelsAreSubtotals="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994">
      <pivotArea collapsedLevelsAreSubtotals="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993">
      <pivotArea collapsedLevelsAreSubtotals="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992">
      <pivotArea collapsedLevelsAreSubtotals="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991">
      <pivotArea collapsedLevelsAreSubtotals="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990">
      <pivotArea collapsedLevelsAreSubtotals="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989">
      <pivotArea collapsedLevelsAreSubtotals="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988">
      <pivotArea collapsedLevelsAreSubtotals="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987">
      <pivotArea collapsedLevelsAreSubtotals="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986">
      <pivotArea collapsedLevelsAreSubtotals="1" fieldPosition="0">
        <references count="5">
          <reference field="0" count="1" selected="0">
            <x v="22"/>
          </reference>
          <reference field="1" count="1" selected="0">
            <x v="589"/>
          </reference>
          <reference field="2" count="1" selected="0">
            <x v="34"/>
          </reference>
          <reference field="3" count="1" selected="0">
            <x v="0"/>
          </reference>
          <reference field="4" count="1">
            <x v="373"/>
          </reference>
        </references>
      </pivotArea>
    </format>
    <format dxfId="1985">
      <pivotArea collapsedLevelsAreSubtotals="1" fieldPosition="0">
        <references count="5">
          <reference field="0" count="1" selected="0">
            <x v="22"/>
          </reference>
          <reference field="1" count="1" selected="0">
            <x v="590"/>
          </reference>
          <reference field="2" count="1" selected="0">
            <x v="34"/>
          </reference>
          <reference field="3" count="1" selected="0">
            <x v="3"/>
          </reference>
          <reference field="4" count="1">
            <x v="374"/>
          </reference>
        </references>
      </pivotArea>
    </format>
    <format dxfId="1984">
      <pivotArea dataOnly="0" labelOnly="1" fieldPosition="0">
        <references count="3">
          <reference field="0" count="1" selected="0">
            <x v="22"/>
          </reference>
          <reference field="1" count="37">
            <x v="28"/>
            <x v="46"/>
            <x v="110"/>
            <x v="135"/>
            <x v="182"/>
            <x v="194"/>
            <x v="206"/>
            <x v="212"/>
            <x v="235"/>
            <x v="243"/>
            <x v="244"/>
            <x v="245"/>
            <x v="248"/>
            <x v="254"/>
            <x v="256"/>
            <x v="269"/>
            <x v="272"/>
            <x v="285"/>
            <x v="293"/>
            <x v="341"/>
            <x v="369"/>
            <x v="374"/>
            <x v="378"/>
            <x v="381"/>
            <x v="383"/>
            <x v="391"/>
            <x v="410"/>
            <x v="426"/>
            <x v="451"/>
            <x v="476"/>
            <x v="477"/>
            <x v="478"/>
            <x v="537"/>
            <x v="538"/>
            <x v="539"/>
            <x v="589"/>
            <x v="590"/>
          </reference>
          <reference field="2" count="1" selected="0">
            <x v="34"/>
          </reference>
        </references>
      </pivotArea>
    </format>
    <format dxfId="1983">
      <pivotArea dataOnly="0" labelOnly="1" fieldPosition="0">
        <references count="4">
          <reference field="0" count="1" selected="0">
            <x v="22"/>
          </reference>
          <reference field="1" count="1" selected="0">
            <x v="28"/>
          </reference>
          <reference field="2" count="1" selected="0">
            <x v="34"/>
          </reference>
          <reference field="3" count="1">
            <x v="3"/>
          </reference>
        </references>
      </pivotArea>
    </format>
    <format dxfId="1982">
      <pivotArea dataOnly="0" labelOnly="1" fieldPosition="0">
        <references count="4">
          <reference field="0" count="1" selected="0">
            <x v="22"/>
          </reference>
          <reference field="1" count="1" selected="0">
            <x v="243"/>
          </reference>
          <reference field="2" count="1" selected="0">
            <x v="34"/>
          </reference>
          <reference field="3" count="1">
            <x v="0"/>
          </reference>
        </references>
      </pivotArea>
    </format>
    <format dxfId="1981">
      <pivotArea dataOnly="0" labelOnly="1" fieldPosition="0">
        <references count="4">
          <reference field="0" count="1" selected="0">
            <x v="22"/>
          </reference>
          <reference field="1" count="1" selected="0">
            <x v="244"/>
          </reference>
          <reference field="2" count="1" selected="0">
            <x v="34"/>
          </reference>
          <reference field="3" count="1">
            <x v="3"/>
          </reference>
        </references>
      </pivotArea>
    </format>
    <format dxfId="1980">
      <pivotArea dataOnly="0" labelOnly="1" fieldPosition="0">
        <references count="4">
          <reference field="0" count="1" selected="0">
            <x v="22"/>
          </reference>
          <reference field="1" count="1" selected="0">
            <x v="245"/>
          </reference>
          <reference field="2" count="1" selected="0">
            <x v="34"/>
          </reference>
          <reference field="3" count="1">
            <x v="0"/>
          </reference>
        </references>
      </pivotArea>
    </format>
    <format dxfId="1979">
      <pivotArea dataOnly="0" labelOnly="1" fieldPosition="0">
        <references count="4">
          <reference field="0" count="1" selected="0">
            <x v="22"/>
          </reference>
          <reference field="1" count="1" selected="0">
            <x v="248"/>
          </reference>
          <reference field="2" count="1" selected="0">
            <x v="34"/>
          </reference>
          <reference field="3" count="1">
            <x v="3"/>
          </reference>
        </references>
      </pivotArea>
    </format>
    <format dxfId="1978">
      <pivotArea dataOnly="0" labelOnly="1" fieldPosition="0">
        <references count="4">
          <reference field="0" count="1" selected="0">
            <x v="22"/>
          </reference>
          <reference field="1" count="1" selected="0">
            <x v="256"/>
          </reference>
          <reference field="2" count="1" selected="0">
            <x v="34"/>
          </reference>
          <reference field="3" count="1">
            <x v="0"/>
          </reference>
        </references>
      </pivotArea>
    </format>
    <format dxfId="1977">
      <pivotArea dataOnly="0" labelOnly="1" fieldPosition="0">
        <references count="4">
          <reference field="0" count="1" selected="0">
            <x v="22"/>
          </reference>
          <reference field="1" count="1" selected="0">
            <x v="269"/>
          </reference>
          <reference field="2" count="1" selected="0">
            <x v="34"/>
          </reference>
          <reference field="3" count="1">
            <x v="3"/>
          </reference>
        </references>
      </pivotArea>
    </format>
    <format dxfId="1976">
      <pivotArea dataOnly="0" labelOnly="1" fieldPosition="0">
        <references count="4">
          <reference field="0" count="1" selected="0">
            <x v="22"/>
          </reference>
          <reference field="1" count="1" selected="0">
            <x v="369"/>
          </reference>
          <reference field="2" count="1" selected="0">
            <x v="34"/>
          </reference>
          <reference field="3" count="1">
            <x v="0"/>
          </reference>
        </references>
      </pivotArea>
    </format>
    <format dxfId="1975">
      <pivotArea dataOnly="0" labelOnly="1" fieldPosition="0">
        <references count="4">
          <reference field="0" count="1" selected="0">
            <x v="22"/>
          </reference>
          <reference field="1" count="1" selected="0">
            <x v="374"/>
          </reference>
          <reference field="2" count="1" selected="0">
            <x v="34"/>
          </reference>
          <reference field="3" count="1">
            <x v="3"/>
          </reference>
        </references>
      </pivotArea>
    </format>
    <format dxfId="1974">
      <pivotArea dataOnly="0" labelOnly="1" fieldPosition="0">
        <references count="4">
          <reference field="0" count="1" selected="0">
            <x v="22"/>
          </reference>
          <reference field="1" count="1" selected="0">
            <x v="589"/>
          </reference>
          <reference field="2" count="1" selected="0">
            <x v="34"/>
          </reference>
          <reference field="3" count="1">
            <x v="0"/>
          </reference>
        </references>
      </pivotArea>
    </format>
    <format dxfId="1973">
      <pivotArea dataOnly="0" labelOnly="1" fieldPosition="0">
        <references count="4">
          <reference field="0" count="1" selected="0">
            <x v="22"/>
          </reference>
          <reference field="1" count="1" selected="0">
            <x v="590"/>
          </reference>
          <reference field="2" count="1" selected="0">
            <x v="34"/>
          </reference>
          <reference field="3" count="1">
            <x v="3"/>
          </reference>
        </references>
      </pivotArea>
    </format>
    <format dxfId="1972">
      <pivotArea dataOnly="0" labelOnly="1" fieldPosition="0">
        <references count="5">
          <reference field="0" count="1" selected="0">
            <x v="22"/>
          </reference>
          <reference field="1" count="1" selected="0">
            <x v="28"/>
          </reference>
          <reference field="2" count="1" selected="0">
            <x v="34"/>
          </reference>
          <reference field="3" count="1" selected="0">
            <x v="3"/>
          </reference>
          <reference field="4" count="1">
            <x v="44"/>
          </reference>
        </references>
      </pivotArea>
    </format>
    <format dxfId="1971">
      <pivotArea dataOnly="0" labelOnly="1" fieldPosition="0">
        <references count="5">
          <reference field="0" count="1" selected="0">
            <x v="22"/>
          </reference>
          <reference field="1" count="1" selected="0">
            <x v="46"/>
          </reference>
          <reference field="2" count="1" selected="0">
            <x v="34"/>
          </reference>
          <reference field="3" count="1" selected="0">
            <x v="3"/>
          </reference>
          <reference field="4" count="1">
            <x v="81"/>
          </reference>
        </references>
      </pivotArea>
    </format>
    <format dxfId="1970">
      <pivotArea dataOnly="0" labelOnly="1" fieldPosition="0">
        <references count="5">
          <reference field="0" count="1" selected="0">
            <x v="22"/>
          </reference>
          <reference field="1" count="1" selected="0">
            <x v="110"/>
          </reference>
          <reference field="2" count="1" selected="0">
            <x v="34"/>
          </reference>
          <reference field="3" count="1" selected="0">
            <x v="3"/>
          </reference>
          <reference field="4" count="1">
            <x v="253"/>
          </reference>
        </references>
      </pivotArea>
    </format>
    <format dxfId="1969">
      <pivotArea dataOnly="0" labelOnly="1" fieldPosition="0">
        <references count="5">
          <reference field="0" count="1" selected="0">
            <x v="22"/>
          </reference>
          <reference field="1" count="1" selected="0">
            <x v="135"/>
          </reference>
          <reference field="2" count="1" selected="0">
            <x v="34"/>
          </reference>
          <reference field="3" count="1" selected="0">
            <x v="3"/>
          </reference>
          <reference field="4" count="1">
            <x v="45"/>
          </reference>
        </references>
      </pivotArea>
    </format>
    <format dxfId="1968">
      <pivotArea dataOnly="0" labelOnly="1" fieldPosition="0">
        <references count="5">
          <reference field="0" count="1" selected="0">
            <x v="22"/>
          </reference>
          <reference field="1" count="1" selected="0">
            <x v="182"/>
          </reference>
          <reference field="2" count="1" selected="0">
            <x v="34"/>
          </reference>
          <reference field="3" count="1" selected="0">
            <x v="3"/>
          </reference>
          <reference field="4" count="1">
            <x v="45"/>
          </reference>
        </references>
      </pivotArea>
    </format>
    <format dxfId="1967">
      <pivotArea dataOnly="0" labelOnly="1" fieldPosition="0">
        <references count="5">
          <reference field="0" count="1" selected="0">
            <x v="22"/>
          </reference>
          <reference field="1" count="1" selected="0">
            <x v="194"/>
          </reference>
          <reference field="2" count="1" selected="0">
            <x v="34"/>
          </reference>
          <reference field="3" count="1" selected="0">
            <x v="3"/>
          </reference>
          <reference field="4" count="1">
            <x v="79"/>
          </reference>
        </references>
      </pivotArea>
    </format>
    <format dxfId="1966">
      <pivotArea dataOnly="0" labelOnly="1" fieldPosition="0">
        <references count="5">
          <reference field="0" count="1" selected="0">
            <x v="22"/>
          </reference>
          <reference field="1" count="1" selected="0">
            <x v="206"/>
          </reference>
          <reference field="2" count="1" selected="0">
            <x v="34"/>
          </reference>
          <reference field="3" count="1" selected="0">
            <x v="3"/>
          </reference>
          <reference field="4" count="1">
            <x v="46"/>
          </reference>
        </references>
      </pivotArea>
    </format>
    <format dxfId="1965">
      <pivotArea dataOnly="0" labelOnly="1" fieldPosition="0">
        <references count="5">
          <reference field="0" count="1" selected="0">
            <x v="22"/>
          </reference>
          <reference field="1" count="1" selected="0">
            <x v="212"/>
          </reference>
          <reference field="2" count="1" selected="0">
            <x v="34"/>
          </reference>
          <reference field="3" count="1" selected="0">
            <x v="3"/>
          </reference>
          <reference field="4" count="1">
            <x v="60"/>
          </reference>
        </references>
      </pivotArea>
    </format>
    <format dxfId="1964">
      <pivotArea dataOnly="0" labelOnly="1" fieldPosition="0">
        <references count="5">
          <reference field="0" count="1" selected="0">
            <x v="22"/>
          </reference>
          <reference field="1" count="1" selected="0">
            <x v="235"/>
          </reference>
          <reference field="2" count="1" selected="0">
            <x v="34"/>
          </reference>
          <reference field="3" count="1" selected="0">
            <x v="3"/>
          </reference>
          <reference field="4" count="1">
            <x v="47"/>
          </reference>
        </references>
      </pivotArea>
    </format>
    <format dxfId="1963">
      <pivotArea dataOnly="0" labelOnly="1" fieldPosition="0">
        <references count="5">
          <reference field="0" count="1" selected="0">
            <x v="22"/>
          </reference>
          <reference field="1" count="1" selected="0">
            <x v="243"/>
          </reference>
          <reference field="2" count="1" selected="0">
            <x v="34"/>
          </reference>
          <reference field="3" count="1" selected="0">
            <x v="0"/>
          </reference>
          <reference field="4" count="1">
            <x v="169"/>
          </reference>
        </references>
      </pivotArea>
    </format>
    <format dxfId="1962">
      <pivotArea dataOnly="0" labelOnly="1" fieldPosition="0">
        <references count="5">
          <reference field="0" count="1" selected="0">
            <x v="22"/>
          </reference>
          <reference field="1" count="1" selected="0">
            <x v="244"/>
          </reference>
          <reference field="2" count="1" selected="0">
            <x v="34"/>
          </reference>
          <reference field="3" count="1" selected="0">
            <x v="3"/>
          </reference>
          <reference field="4" count="1">
            <x v="142"/>
          </reference>
        </references>
      </pivotArea>
    </format>
    <format dxfId="1961">
      <pivotArea dataOnly="0" labelOnly="1" fieldPosition="0">
        <references count="5">
          <reference field="0" count="1" selected="0">
            <x v="22"/>
          </reference>
          <reference field="1" count="1" selected="0">
            <x v="245"/>
          </reference>
          <reference field="2" count="1" selected="0">
            <x v="34"/>
          </reference>
          <reference field="3" count="1" selected="0">
            <x v="0"/>
          </reference>
          <reference field="4" count="1">
            <x v="166"/>
          </reference>
        </references>
      </pivotArea>
    </format>
    <format dxfId="1960">
      <pivotArea dataOnly="0" labelOnly="1" fieldPosition="0">
        <references count="5">
          <reference field="0" count="1" selected="0">
            <x v="22"/>
          </reference>
          <reference field="1" count="1" selected="0">
            <x v="248"/>
          </reference>
          <reference field="2" count="1" selected="0">
            <x v="34"/>
          </reference>
          <reference field="3" count="1" selected="0">
            <x v="3"/>
          </reference>
          <reference field="4" count="1">
            <x v="44"/>
          </reference>
        </references>
      </pivotArea>
    </format>
    <format dxfId="1959">
      <pivotArea dataOnly="0" labelOnly="1" fieldPosition="0">
        <references count="5">
          <reference field="0" count="1" selected="0">
            <x v="22"/>
          </reference>
          <reference field="1" count="1" selected="0">
            <x v="254"/>
          </reference>
          <reference field="2" count="1" selected="0">
            <x v="34"/>
          </reference>
          <reference field="3" count="1" selected="0">
            <x v="3"/>
          </reference>
          <reference field="4" count="1">
            <x v="42"/>
          </reference>
        </references>
      </pivotArea>
    </format>
    <format dxfId="1958">
      <pivotArea dataOnly="0" labelOnly="1" fieldPosition="0">
        <references count="5">
          <reference field="0" count="1" selected="0">
            <x v="22"/>
          </reference>
          <reference field="1" count="1" selected="0">
            <x v="256"/>
          </reference>
          <reference field="2" count="1" selected="0">
            <x v="34"/>
          </reference>
          <reference field="3" count="1" selected="0">
            <x v="0"/>
          </reference>
          <reference field="4" count="1">
            <x v="95"/>
          </reference>
        </references>
      </pivotArea>
    </format>
    <format dxfId="1957">
      <pivotArea dataOnly="0" labelOnly="1" fieldPosition="0">
        <references count="5">
          <reference field="0" count="1" selected="0">
            <x v="22"/>
          </reference>
          <reference field="1" count="1" selected="0">
            <x v="269"/>
          </reference>
          <reference field="2" count="1" selected="0">
            <x v="34"/>
          </reference>
          <reference field="3" count="1" selected="0">
            <x v="3"/>
          </reference>
          <reference field="4" count="1">
            <x v="254"/>
          </reference>
        </references>
      </pivotArea>
    </format>
    <format dxfId="1956">
      <pivotArea dataOnly="0" labelOnly="1" fieldPosition="0">
        <references count="5">
          <reference field="0" count="1" selected="0">
            <x v="22"/>
          </reference>
          <reference field="1" count="1" selected="0">
            <x v="272"/>
          </reference>
          <reference field="2" count="1" selected="0">
            <x v="34"/>
          </reference>
          <reference field="3" count="1" selected="0">
            <x v="3"/>
          </reference>
          <reference field="4" count="1">
            <x v="32"/>
          </reference>
        </references>
      </pivotArea>
    </format>
    <format dxfId="1955">
      <pivotArea dataOnly="0" labelOnly="1" fieldPosition="0">
        <references count="5">
          <reference field="0" count="1" selected="0">
            <x v="22"/>
          </reference>
          <reference field="1" count="1" selected="0">
            <x v="285"/>
          </reference>
          <reference field="2" count="1" selected="0">
            <x v="34"/>
          </reference>
          <reference field="3" count="1" selected="0">
            <x v="3"/>
          </reference>
          <reference field="4" count="1">
            <x v="46"/>
          </reference>
        </references>
      </pivotArea>
    </format>
    <format dxfId="1954">
      <pivotArea dataOnly="0" labelOnly="1" fieldPosition="0">
        <references count="5">
          <reference field="0" count="1" selected="0">
            <x v="22"/>
          </reference>
          <reference field="1" count="1" selected="0">
            <x v="293"/>
          </reference>
          <reference field="2" count="1" selected="0">
            <x v="34"/>
          </reference>
          <reference field="3" count="1" selected="0">
            <x v="3"/>
          </reference>
          <reference field="4" count="1">
            <x v="255"/>
          </reference>
        </references>
      </pivotArea>
    </format>
    <format dxfId="1953">
      <pivotArea dataOnly="0" labelOnly="1" fieldPosition="0">
        <references count="5">
          <reference field="0" count="1" selected="0">
            <x v="22"/>
          </reference>
          <reference field="1" count="1" selected="0">
            <x v="341"/>
          </reference>
          <reference field="2" count="1" selected="0">
            <x v="34"/>
          </reference>
          <reference field="3" count="1" selected="0">
            <x v="3"/>
          </reference>
          <reference field="4" count="1">
            <x v="256"/>
          </reference>
        </references>
      </pivotArea>
    </format>
    <format dxfId="1952">
      <pivotArea dataOnly="0" labelOnly="1" fieldPosition="0">
        <references count="5">
          <reference field="0" count="1" selected="0">
            <x v="22"/>
          </reference>
          <reference field="1" count="1" selected="0">
            <x v="369"/>
          </reference>
          <reference field="2" count="1" selected="0">
            <x v="34"/>
          </reference>
          <reference field="3" count="1" selected="0">
            <x v="0"/>
          </reference>
          <reference field="4" count="1">
            <x v="37"/>
          </reference>
        </references>
      </pivotArea>
    </format>
    <format dxfId="1951">
      <pivotArea dataOnly="0" labelOnly="1" fieldPosition="0">
        <references count="5">
          <reference field="0" count="1" selected="0">
            <x v="22"/>
          </reference>
          <reference field="1" count="1" selected="0">
            <x v="374"/>
          </reference>
          <reference field="2" count="1" selected="0">
            <x v="34"/>
          </reference>
          <reference field="3" count="1" selected="0">
            <x v="3"/>
          </reference>
          <reference field="4" count="1">
            <x v="41"/>
          </reference>
        </references>
      </pivotArea>
    </format>
    <format dxfId="1950">
      <pivotArea dataOnly="0" labelOnly="1" fieldPosition="0">
        <references count="5">
          <reference field="0" count="1" selected="0">
            <x v="22"/>
          </reference>
          <reference field="1" count="1" selected="0">
            <x v="378"/>
          </reference>
          <reference field="2" count="1" selected="0">
            <x v="34"/>
          </reference>
          <reference field="3" count="1" selected="0">
            <x v="3"/>
          </reference>
          <reference field="4" count="1">
            <x v="44"/>
          </reference>
        </references>
      </pivotArea>
    </format>
    <format dxfId="1949">
      <pivotArea dataOnly="0" labelOnly="1" fieldPosition="0">
        <references count="5">
          <reference field="0" count="1" selected="0">
            <x v="22"/>
          </reference>
          <reference field="1" count="1" selected="0">
            <x v="381"/>
          </reference>
          <reference field="2" count="1" selected="0">
            <x v="34"/>
          </reference>
          <reference field="3" count="1" selected="0">
            <x v="3"/>
          </reference>
          <reference field="4" count="1">
            <x v="45"/>
          </reference>
        </references>
      </pivotArea>
    </format>
    <format dxfId="1948">
      <pivotArea dataOnly="0" labelOnly="1" fieldPosition="0">
        <references count="5">
          <reference field="0" count="1" selected="0">
            <x v="22"/>
          </reference>
          <reference field="1" count="1" selected="0">
            <x v="383"/>
          </reference>
          <reference field="2" count="1" selected="0">
            <x v="34"/>
          </reference>
          <reference field="3" count="1" selected="0">
            <x v="3"/>
          </reference>
          <reference field="4" count="1">
            <x v="101"/>
          </reference>
        </references>
      </pivotArea>
    </format>
    <format dxfId="1947">
      <pivotArea dataOnly="0" labelOnly="1" fieldPosition="0">
        <references count="5">
          <reference field="0" count="1" selected="0">
            <x v="22"/>
          </reference>
          <reference field="1" count="1" selected="0">
            <x v="391"/>
          </reference>
          <reference field="2" count="1" selected="0">
            <x v="34"/>
          </reference>
          <reference field="3" count="1" selected="0">
            <x v="3"/>
          </reference>
          <reference field="4" count="1">
            <x v="129"/>
          </reference>
        </references>
      </pivotArea>
    </format>
    <format dxfId="1946">
      <pivotArea dataOnly="0" labelOnly="1" fieldPosition="0">
        <references count="5">
          <reference field="0" count="1" selected="0">
            <x v="22"/>
          </reference>
          <reference field="1" count="1" selected="0">
            <x v="410"/>
          </reference>
          <reference field="2" count="1" selected="0">
            <x v="34"/>
          </reference>
          <reference field="3" count="1" selected="0">
            <x v="3"/>
          </reference>
          <reference field="4" count="1">
            <x v="98"/>
          </reference>
        </references>
      </pivotArea>
    </format>
    <format dxfId="1945">
      <pivotArea dataOnly="0" labelOnly="1" fieldPosition="0">
        <references count="5">
          <reference field="0" count="1" selected="0">
            <x v="22"/>
          </reference>
          <reference field="1" count="1" selected="0">
            <x v="426"/>
          </reference>
          <reference field="2" count="1" selected="0">
            <x v="34"/>
          </reference>
          <reference field="3" count="1" selected="0">
            <x v="3"/>
          </reference>
          <reference field="4" count="1">
            <x v="257"/>
          </reference>
        </references>
      </pivotArea>
    </format>
    <format dxfId="1944">
      <pivotArea dataOnly="0" labelOnly="1" fieldPosition="0">
        <references count="5">
          <reference field="0" count="1" selected="0">
            <x v="22"/>
          </reference>
          <reference field="1" count="1" selected="0">
            <x v="451"/>
          </reference>
          <reference field="2" count="1" selected="0">
            <x v="34"/>
          </reference>
          <reference field="3" count="1" selected="0">
            <x v="3"/>
          </reference>
          <reference field="4" count="1">
            <x v="86"/>
          </reference>
        </references>
      </pivotArea>
    </format>
    <format dxfId="1943">
      <pivotArea dataOnly="0" labelOnly="1" fieldPosition="0">
        <references count="5">
          <reference field="0" count="1" selected="0">
            <x v="22"/>
          </reference>
          <reference field="1" count="1" selected="0">
            <x v="476"/>
          </reference>
          <reference field="2" count="1" selected="0">
            <x v="34"/>
          </reference>
          <reference field="3" count="1" selected="0">
            <x v="3"/>
          </reference>
          <reference field="4" count="1">
            <x v="258"/>
          </reference>
        </references>
      </pivotArea>
    </format>
    <format dxfId="1942">
      <pivotArea dataOnly="0" labelOnly="1" fieldPosition="0">
        <references count="5">
          <reference field="0" count="1" selected="0">
            <x v="22"/>
          </reference>
          <reference field="1" count="1" selected="0">
            <x v="477"/>
          </reference>
          <reference field="2" count="1" selected="0">
            <x v="34"/>
          </reference>
          <reference field="3" count="1" selected="0">
            <x v="3"/>
          </reference>
          <reference field="4" count="1">
            <x v="259"/>
          </reference>
        </references>
      </pivotArea>
    </format>
    <format dxfId="1941">
      <pivotArea dataOnly="0" labelOnly="1" fieldPosition="0">
        <references count="5">
          <reference field="0" count="1" selected="0">
            <x v="22"/>
          </reference>
          <reference field="1" count="1" selected="0">
            <x v="478"/>
          </reference>
          <reference field="2" count="1" selected="0">
            <x v="34"/>
          </reference>
          <reference field="3" count="1" selected="0">
            <x v="3"/>
          </reference>
          <reference field="4" count="1">
            <x v="31"/>
          </reference>
        </references>
      </pivotArea>
    </format>
    <format dxfId="1940">
      <pivotArea dataOnly="0" labelOnly="1" fieldPosition="0">
        <references count="5">
          <reference field="0" count="1" selected="0">
            <x v="22"/>
          </reference>
          <reference field="1" count="1" selected="0">
            <x v="537"/>
          </reference>
          <reference field="2" count="1" selected="0">
            <x v="34"/>
          </reference>
          <reference field="3" count="1" selected="0">
            <x v="3"/>
          </reference>
          <reference field="4" count="1">
            <x v="343"/>
          </reference>
        </references>
      </pivotArea>
    </format>
    <format dxfId="1939">
      <pivotArea dataOnly="0" labelOnly="1" fieldPosition="0">
        <references count="5">
          <reference field="0" count="1" selected="0">
            <x v="22"/>
          </reference>
          <reference field="1" count="1" selected="0">
            <x v="538"/>
          </reference>
          <reference field="2" count="1" selected="0">
            <x v="34"/>
          </reference>
          <reference field="3" count="1" selected="0">
            <x v="3"/>
          </reference>
          <reference field="4" count="1">
            <x v="343"/>
          </reference>
        </references>
      </pivotArea>
    </format>
    <format dxfId="1938">
      <pivotArea dataOnly="0" labelOnly="1" fieldPosition="0">
        <references count="5">
          <reference field="0" count="1" selected="0">
            <x v="22"/>
          </reference>
          <reference field="1" count="1" selected="0">
            <x v="539"/>
          </reference>
          <reference field="2" count="1" selected="0">
            <x v="34"/>
          </reference>
          <reference field="3" count="1" selected="0">
            <x v="3"/>
          </reference>
          <reference field="4" count="1">
            <x v="343"/>
          </reference>
        </references>
      </pivotArea>
    </format>
    <format dxfId="1937">
      <pivotArea dataOnly="0" labelOnly="1" fieldPosition="0">
        <references count="5">
          <reference field="0" count="1" selected="0">
            <x v="22"/>
          </reference>
          <reference field="1" count="1" selected="0">
            <x v="589"/>
          </reference>
          <reference field="2" count="1" selected="0">
            <x v="34"/>
          </reference>
          <reference field="3" count="1" selected="0">
            <x v="0"/>
          </reference>
          <reference field="4" count="1">
            <x v="373"/>
          </reference>
        </references>
      </pivotArea>
    </format>
    <format dxfId="1936">
      <pivotArea dataOnly="0" labelOnly="1" fieldPosition="0">
        <references count="5">
          <reference field="0" count="1" selected="0">
            <x v="22"/>
          </reference>
          <reference field="1" count="1" selected="0">
            <x v="590"/>
          </reference>
          <reference field="2" count="1" selected="0">
            <x v="34"/>
          </reference>
          <reference field="3" count="1" selected="0">
            <x v="3"/>
          </reference>
          <reference field="4" count="1">
            <x v="374"/>
          </reference>
        </references>
      </pivotArea>
    </format>
    <format dxfId="1935">
      <pivotArea collapsedLevelsAreSubtotals="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934">
      <pivotArea collapsedLevelsAreSubtotals="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933">
      <pivotArea collapsedLevelsAreSubtotals="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932">
      <pivotArea collapsedLevelsAreSubtotals="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931">
      <pivotArea collapsedLevelsAreSubtotals="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930">
      <pivotArea collapsedLevelsAreSubtotals="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929">
      <pivotArea collapsedLevelsAreSubtotals="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928">
      <pivotArea collapsedLevelsAreSubtotals="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927">
      <pivotArea collapsedLevelsAreSubtotals="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926">
      <pivotArea collapsedLevelsAreSubtotals="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925">
      <pivotArea collapsedLevelsAreSubtotals="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924">
      <pivotArea collapsedLevelsAreSubtotals="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923">
      <pivotArea collapsedLevelsAreSubtotals="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922">
      <pivotArea collapsedLevelsAreSubtotals="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921">
      <pivotArea dataOnly="0" labelOnly="1" fieldPosition="0">
        <references count="3">
          <reference field="0" count="1" selected="0">
            <x v="23"/>
          </reference>
          <reference field="1" count="14">
            <x v="90"/>
            <x v="134"/>
            <x v="164"/>
            <x v="193"/>
            <x v="222"/>
            <x v="237"/>
            <x v="246"/>
            <x v="292"/>
            <x v="344"/>
            <x v="355"/>
            <x v="406"/>
            <x v="419"/>
            <x v="479"/>
            <x v="481"/>
          </reference>
          <reference field="2" count="1" selected="0">
            <x v="52"/>
          </reference>
        </references>
      </pivotArea>
    </format>
    <format dxfId="1920">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1919">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1918">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1917">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1916">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1915">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1914">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1913">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1912">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1911">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910">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909">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908">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907">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906">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905">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904">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903">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902">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901">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900">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899">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898">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897">
      <pivotArea collapsedLevelsAreSubtotals="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896">
      <pivotArea collapsedLevelsAreSubtotals="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895">
      <pivotArea dataOnly="0" labelOnly="1" fieldPosition="0">
        <references count="3">
          <reference field="0" count="1" selected="0">
            <x v="24"/>
          </reference>
          <reference field="1" count="2">
            <x v="214"/>
            <x v="482"/>
          </reference>
          <reference field="2" count="1" selected="0">
            <x v="40"/>
          </reference>
        </references>
      </pivotArea>
    </format>
    <format dxfId="1894">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1893">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892">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891">
      <pivotArea collapsedLevelsAreSubtotals="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890">
      <pivotArea dataOnly="0" labelOnly="1" fieldPosition="0">
        <references count="3">
          <reference field="0" count="1" selected="0">
            <x v="25"/>
          </reference>
          <reference field="1" count="1">
            <x v="102"/>
          </reference>
          <reference field="2" count="1" selected="0">
            <x v="50"/>
          </reference>
        </references>
      </pivotArea>
    </format>
    <format dxfId="1889">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1888">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887">
      <pivotArea collapsedLevelsAreSubtotals="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886">
      <pivotArea collapsedLevelsAreSubtotals="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885">
      <pivotArea collapsedLevelsAreSubtotals="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884">
      <pivotArea collapsedLevelsAreSubtotals="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883">
      <pivotArea collapsedLevelsAreSubtotals="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882">
      <pivotArea dataOnly="0" labelOnly="1" fieldPosition="0">
        <references count="3">
          <reference field="0" count="1" selected="0">
            <x v="26"/>
          </reference>
          <reference field="1" count="5">
            <x v="45"/>
            <x v="61"/>
            <x v="216"/>
            <x v="349"/>
            <x v="397"/>
          </reference>
          <reference field="2" count="1" selected="0">
            <x v="49"/>
          </reference>
        </references>
      </pivotArea>
    </format>
    <format dxfId="1881">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1880">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1879">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1878">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877">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876">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875">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874">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873">
      <pivotArea collapsedLevelsAreSubtotals="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872">
      <pivotArea collapsedLevelsAreSubtotals="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871">
      <pivotArea collapsedLevelsAreSubtotals="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870">
      <pivotArea collapsedLevelsAreSubtotals="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869">
      <pivotArea collapsedLevelsAreSubtotals="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868">
      <pivotArea collapsedLevelsAreSubtotals="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867">
      <pivotArea collapsedLevelsAreSubtotals="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866">
      <pivotArea collapsedLevelsAreSubtotals="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865">
      <pivotArea collapsedLevelsAreSubtotals="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864">
      <pivotArea collapsedLevelsAreSubtotals="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863">
      <pivotArea collapsedLevelsAreSubtotals="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862">
      <pivotArea collapsedLevelsAreSubtotals="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861">
      <pivotArea collapsedLevelsAreSubtotals="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860">
      <pivotArea collapsedLevelsAreSubtotals="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859">
      <pivotArea dataOnly="0" labelOnly="1" fieldPosition="0">
        <references count="3">
          <reference field="0" count="1" selected="0">
            <x v="23"/>
          </reference>
          <reference field="1" count="14">
            <x v="90"/>
            <x v="134"/>
            <x v="164"/>
            <x v="193"/>
            <x v="222"/>
            <x v="237"/>
            <x v="246"/>
            <x v="292"/>
            <x v="344"/>
            <x v="355"/>
            <x v="406"/>
            <x v="419"/>
            <x v="479"/>
            <x v="481"/>
          </reference>
          <reference field="2" count="1" selected="0">
            <x v="52"/>
          </reference>
        </references>
      </pivotArea>
    </format>
    <format dxfId="1858">
      <pivotArea dataOnly="0" labelOnly="1" fieldPosition="0">
        <references count="4">
          <reference field="0" count="1" selected="0">
            <x v="23"/>
          </reference>
          <reference field="1" count="1" selected="0">
            <x v="90"/>
          </reference>
          <reference field="2" count="1" selected="0">
            <x v="52"/>
          </reference>
          <reference field="3" count="1">
            <x v="0"/>
          </reference>
        </references>
      </pivotArea>
    </format>
    <format dxfId="1857">
      <pivotArea dataOnly="0" labelOnly="1" fieldPosition="0">
        <references count="4">
          <reference field="0" count="1" selected="0">
            <x v="23"/>
          </reference>
          <reference field="1" count="1" selected="0">
            <x v="134"/>
          </reference>
          <reference field="2" count="1" selected="0">
            <x v="52"/>
          </reference>
          <reference field="3" count="1">
            <x v="3"/>
          </reference>
        </references>
      </pivotArea>
    </format>
    <format dxfId="1856">
      <pivotArea dataOnly="0" labelOnly="1" fieldPosition="0">
        <references count="4">
          <reference field="0" count="1" selected="0">
            <x v="23"/>
          </reference>
          <reference field="1" count="1" selected="0">
            <x v="193"/>
          </reference>
          <reference field="2" count="1" selected="0">
            <x v="52"/>
          </reference>
          <reference field="3" count="1">
            <x v="4"/>
          </reference>
        </references>
      </pivotArea>
    </format>
    <format dxfId="1855">
      <pivotArea dataOnly="0" labelOnly="1" fieldPosition="0">
        <references count="4">
          <reference field="0" count="1" selected="0">
            <x v="23"/>
          </reference>
          <reference field="1" count="1" selected="0">
            <x v="222"/>
          </reference>
          <reference field="2" count="1" selected="0">
            <x v="52"/>
          </reference>
          <reference field="3" count="1">
            <x v="3"/>
          </reference>
        </references>
      </pivotArea>
    </format>
    <format dxfId="1854">
      <pivotArea dataOnly="0" labelOnly="1" fieldPosition="0">
        <references count="4">
          <reference field="0" count="1" selected="0">
            <x v="23"/>
          </reference>
          <reference field="1" count="1" selected="0">
            <x v="292"/>
          </reference>
          <reference field="2" count="1" selected="0">
            <x v="52"/>
          </reference>
          <reference field="3" count="1">
            <x v="4"/>
          </reference>
        </references>
      </pivotArea>
    </format>
    <format dxfId="1853">
      <pivotArea dataOnly="0" labelOnly="1" fieldPosition="0">
        <references count="4">
          <reference field="0" count="1" selected="0">
            <x v="23"/>
          </reference>
          <reference field="1" count="1" selected="0">
            <x v="344"/>
          </reference>
          <reference field="2" count="1" selected="0">
            <x v="52"/>
          </reference>
          <reference field="3" count="1">
            <x v="3"/>
          </reference>
        </references>
      </pivotArea>
    </format>
    <format dxfId="1852">
      <pivotArea dataOnly="0" labelOnly="1" fieldPosition="0">
        <references count="4">
          <reference field="0" count="1" selected="0">
            <x v="23"/>
          </reference>
          <reference field="1" count="1" selected="0">
            <x v="406"/>
          </reference>
          <reference field="2" count="1" selected="0">
            <x v="52"/>
          </reference>
          <reference field="3" count="1">
            <x v="4"/>
          </reference>
        </references>
      </pivotArea>
    </format>
    <format dxfId="1851">
      <pivotArea dataOnly="0" labelOnly="1" fieldPosition="0">
        <references count="4">
          <reference field="0" count="1" selected="0">
            <x v="23"/>
          </reference>
          <reference field="1" count="1" selected="0">
            <x v="419"/>
          </reference>
          <reference field="2" count="1" selected="0">
            <x v="52"/>
          </reference>
          <reference field="3" count="1">
            <x v="0"/>
          </reference>
        </references>
      </pivotArea>
    </format>
    <format dxfId="1850">
      <pivotArea dataOnly="0" labelOnly="1" fieldPosition="0">
        <references count="4">
          <reference field="0" count="1" selected="0">
            <x v="23"/>
          </reference>
          <reference field="1" count="1" selected="0">
            <x v="479"/>
          </reference>
          <reference field="2" count="1" selected="0">
            <x v="52"/>
          </reference>
          <reference field="3" count="1">
            <x v="3"/>
          </reference>
        </references>
      </pivotArea>
    </format>
    <format dxfId="1849">
      <pivotArea dataOnly="0" labelOnly="1" fieldPosition="0">
        <references count="5">
          <reference field="0" count="1" selected="0">
            <x v="23"/>
          </reference>
          <reference field="1" count="1" selected="0">
            <x v="90"/>
          </reference>
          <reference field="2" count="1" selected="0">
            <x v="52"/>
          </reference>
          <reference field="3" count="1" selected="0">
            <x v="0"/>
          </reference>
          <reference field="4" count="1">
            <x v="47"/>
          </reference>
        </references>
      </pivotArea>
    </format>
    <format dxfId="1848">
      <pivotArea dataOnly="0" labelOnly="1" fieldPosition="0">
        <references count="5">
          <reference field="0" count="1" selected="0">
            <x v="23"/>
          </reference>
          <reference field="1" count="1" selected="0">
            <x v="134"/>
          </reference>
          <reference field="2" count="1" selected="0">
            <x v="52"/>
          </reference>
          <reference field="3" count="1" selected="0">
            <x v="3"/>
          </reference>
          <reference field="4" count="1">
            <x v="28"/>
          </reference>
        </references>
      </pivotArea>
    </format>
    <format dxfId="1847">
      <pivotArea dataOnly="0" labelOnly="1" fieldPosition="0">
        <references count="5">
          <reference field="0" count="1" selected="0">
            <x v="23"/>
          </reference>
          <reference field="1" count="1" selected="0">
            <x v="164"/>
          </reference>
          <reference field="2" count="1" selected="0">
            <x v="52"/>
          </reference>
          <reference field="3" count="1" selected="0">
            <x v="3"/>
          </reference>
          <reference field="4" count="1">
            <x v="163"/>
          </reference>
        </references>
      </pivotArea>
    </format>
    <format dxfId="1846">
      <pivotArea dataOnly="0" labelOnly="1" fieldPosition="0">
        <references count="5">
          <reference field="0" count="1" selected="0">
            <x v="23"/>
          </reference>
          <reference field="1" count="1" selected="0">
            <x v="193"/>
          </reference>
          <reference field="2" count="1" selected="0">
            <x v="52"/>
          </reference>
          <reference field="3" count="1" selected="0">
            <x v="4"/>
          </reference>
          <reference field="4" count="1">
            <x v="204"/>
          </reference>
        </references>
      </pivotArea>
    </format>
    <format dxfId="1845">
      <pivotArea dataOnly="0" labelOnly="1" fieldPosition="0">
        <references count="5">
          <reference field="0" count="1" selected="0">
            <x v="23"/>
          </reference>
          <reference field="1" count="1" selected="0">
            <x v="222"/>
          </reference>
          <reference field="2" count="1" selected="0">
            <x v="52"/>
          </reference>
          <reference field="3" count="1" selected="0">
            <x v="3"/>
          </reference>
          <reference field="4" count="1">
            <x v="52"/>
          </reference>
        </references>
      </pivotArea>
    </format>
    <format dxfId="1844">
      <pivotArea dataOnly="0" labelOnly="1" fieldPosition="0">
        <references count="5">
          <reference field="0" count="1" selected="0">
            <x v="23"/>
          </reference>
          <reference field="1" count="1" selected="0">
            <x v="237"/>
          </reference>
          <reference field="2" count="1" selected="0">
            <x v="52"/>
          </reference>
          <reference field="3" count="1" selected="0">
            <x v="3"/>
          </reference>
          <reference field="4" count="1">
            <x v="43"/>
          </reference>
        </references>
      </pivotArea>
    </format>
    <format dxfId="1843">
      <pivotArea dataOnly="0" labelOnly="1" fieldPosition="0">
        <references count="5">
          <reference field="0" count="1" selected="0">
            <x v="23"/>
          </reference>
          <reference field="1" count="1" selected="0">
            <x v="246"/>
          </reference>
          <reference field="2" count="1" selected="0">
            <x v="52"/>
          </reference>
          <reference field="3" count="1" selected="0">
            <x v="3"/>
          </reference>
          <reference field="4" count="1">
            <x v="9"/>
          </reference>
        </references>
      </pivotArea>
    </format>
    <format dxfId="1842">
      <pivotArea dataOnly="0" labelOnly="1" fieldPosition="0">
        <references count="5">
          <reference field="0" count="1" selected="0">
            <x v="23"/>
          </reference>
          <reference field="1" count="1" selected="0">
            <x v="292"/>
          </reference>
          <reference field="2" count="1" selected="0">
            <x v="52"/>
          </reference>
          <reference field="3" count="1" selected="0">
            <x v="4"/>
          </reference>
          <reference field="4" count="1">
            <x v="192"/>
          </reference>
        </references>
      </pivotArea>
    </format>
    <format dxfId="1841">
      <pivotArea dataOnly="0" labelOnly="1" fieldPosition="0">
        <references count="5">
          <reference field="0" count="1" selected="0">
            <x v="23"/>
          </reference>
          <reference field="1" count="1" selected="0">
            <x v="344"/>
          </reference>
          <reference field="2" count="1" selected="0">
            <x v="52"/>
          </reference>
          <reference field="3" count="1" selected="0">
            <x v="3"/>
          </reference>
          <reference field="4" count="1">
            <x v="43"/>
          </reference>
        </references>
      </pivotArea>
    </format>
    <format dxfId="1840">
      <pivotArea dataOnly="0" labelOnly="1" fieldPosition="0">
        <references count="5">
          <reference field="0" count="1" selected="0">
            <x v="23"/>
          </reference>
          <reference field="1" count="1" selected="0">
            <x v="355"/>
          </reference>
          <reference field="2" count="1" selected="0">
            <x v="52"/>
          </reference>
          <reference field="3" count="1" selected="0">
            <x v="3"/>
          </reference>
          <reference field="4" count="1">
            <x v="260"/>
          </reference>
        </references>
      </pivotArea>
    </format>
    <format dxfId="1839">
      <pivotArea dataOnly="0" labelOnly="1" fieldPosition="0">
        <references count="5">
          <reference field="0" count="1" selected="0">
            <x v="23"/>
          </reference>
          <reference field="1" count="1" selected="0">
            <x v="406"/>
          </reference>
          <reference field="2" count="1" selected="0">
            <x v="52"/>
          </reference>
          <reference field="3" count="1" selected="0">
            <x v="4"/>
          </reference>
          <reference field="4" count="1">
            <x v="205"/>
          </reference>
        </references>
      </pivotArea>
    </format>
    <format dxfId="1838">
      <pivotArea dataOnly="0" labelOnly="1" fieldPosition="0">
        <references count="5">
          <reference field="0" count="1" selected="0">
            <x v="23"/>
          </reference>
          <reference field="1" count="1" selected="0">
            <x v="419"/>
          </reference>
          <reference field="2" count="1" selected="0">
            <x v="52"/>
          </reference>
          <reference field="3" count="1" selected="0">
            <x v="0"/>
          </reference>
          <reference field="4" count="1">
            <x v="261"/>
          </reference>
        </references>
      </pivotArea>
    </format>
    <format dxfId="1837">
      <pivotArea dataOnly="0" labelOnly="1" fieldPosition="0">
        <references count="5">
          <reference field="0" count="1" selected="0">
            <x v="23"/>
          </reference>
          <reference field="1" count="1" selected="0">
            <x v="479"/>
          </reference>
          <reference field="2" count="1" selected="0">
            <x v="52"/>
          </reference>
          <reference field="3" count="1" selected="0">
            <x v="3"/>
          </reference>
          <reference field="4" count="1">
            <x v="262"/>
          </reference>
        </references>
      </pivotArea>
    </format>
    <format dxfId="1836">
      <pivotArea dataOnly="0" labelOnly="1" fieldPosition="0">
        <references count="5">
          <reference field="0" count="1" selected="0">
            <x v="23"/>
          </reference>
          <reference field="1" count="1" selected="0">
            <x v="481"/>
          </reference>
          <reference field="2" count="1" selected="0">
            <x v="52"/>
          </reference>
          <reference field="3" count="1" selected="0">
            <x v="3"/>
          </reference>
          <reference field="4" count="1">
            <x v="264"/>
          </reference>
        </references>
      </pivotArea>
    </format>
    <format dxfId="1835">
      <pivotArea collapsedLevelsAreSubtotals="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834">
      <pivotArea collapsedLevelsAreSubtotals="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833">
      <pivotArea dataOnly="0" labelOnly="1" fieldPosition="0">
        <references count="3">
          <reference field="0" count="1" selected="0">
            <x v="24"/>
          </reference>
          <reference field="1" count="2">
            <x v="214"/>
            <x v="482"/>
          </reference>
          <reference field="2" count="1" selected="0">
            <x v="40"/>
          </reference>
        </references>
      </pivotArea>
    </format>
    <format dxfId="1832">
      <pivotArea dataOnly="0" labelOnly="1" fieldPosition="0">
        <references count="4">
          <reference field="0" count="1" selected="0">
            <x v="24"/>
          </reference>
          <reference field="1" count="1" selected="0">
            <x v="214"/>
          </reference>
          <reference field="2" count="1" selected="0">
            <x v="40"/>
          </reference>
          <reference field="3" count="1">
            <x v="3"/>
          </reference>
        </references>
      </pivotArea>
    </format>
    <format dxfId="1831">
      <pivotArea dataOnly="0" labelOnly="1" fieldPosition="0">
        <references count="5">
          <reference field="0" count="1" selected="0">
            <x v="24"/>
          </reference>
          <reference field="1" count="1" selected="0">
            <x v="214"/>
          </reference>
          <reference field="2" count="1" selected="0">
            <x v="40"/>
          </reference>
          <reference field="3" count="1" selected="0">
            <x v="3"/>
          </reference>
          <reference field="4" count="1">
            <x v="45"/>
          </reference>
        </references>
      </pivotArea>
    </format>
    <format dxfId="1830">
      <pivotArea dataOnly="0" labelOnly="1" fieldPosition="0">
        <references count="5">
          <reference field="0" count="1" selected="0">
            <x v="24"/>
          </reference>
          <reference field="1" count="1" selected="0">
            <x v="482"/>
          </reference>
          <reference field="2" count="1" selected="0">
            <x v="40"/>
          </reference>
          <reference field="3" count="1" selected="0">
            <x v="3"/>
          </reference>
          <reference field="4" count="1">
            <x v="237"/>
          </reference>
        </references>
      </pivotArea>
    </format>
    <format dxfId="1829">
      <pivotArea collapsedLevelsAreSubtotals="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828">
      <pivotArea dataOnly="0" labelOnly="1" fieldPosition="0">
        <references count="3">
          <reference field="0" count="1" selected="0">
            <x v="25"/>
          </reference>
          <reference field="1" count="1">
            <x v="102"/>
          </reference>
          <reference field="2" count="1" selected="0">
            <x v="50"/>
          </reference>
        </references>
      </pivotArea>
    </format>
    <format dxfId="1827">
      <pivotArea dataOnly="0" labelOnly="1" fieldPosition="0">
        <references count="4">
          <reference field="0" count="1" selected="0">
            <x v="25"/>
          </reference>
          <reference field="1" count="1" selected="0">
            <x v="102"/>
          </reference>
          <reference field="2" count="1" selected="0">
            <x v="50"/>
          </reference>
          <reference field="3" count="1">
            <x v="3"/>
          </reference>
        </references>
      </pivotArea>
    </format>
    <format dxfId="1826">
      <pivotArea dataOnly="0" labelOnly="1" fieldPosition="0">
        <references count="5">
          <reference field="0" count="1" selected="0">
            <x v="25"/>
          </reference>
          <reference field="1" count="1" selected="0">
            <x v="102"/>
          </reference>
          <reference field="2" count="1" selected="0">
            <x v="50"/>
          </reference>
          <reference field="3" count="1" selected="0">
            <x v="3"/>
          </reference>
          <reference field="4" count="1">
            <x v="17"/>
          </reference>
        </references>
      </pivotArea>
    </format>
    <format dxfId="1825">
      <pivotArea collapsedLevelsAreSubtotals="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824">
      <pivotArea collapsedLevelsAreSubtotals="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823">
      <pivotArea collapsedLevelsAreSubtotals="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822">
      <pivotArea collapsedLevelsAreSubtotals="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821">
      <pivotArea collapsedLevelsAreSubtotals="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820">
      <pivotArea dataOnly="0" labelOnly="1" fieldPosition="0">
        <references count="3">
          <reference field="0" count="1" selected="0">
            <x v="26"/>
          </reference>
          <reference field="1" count="5">
            <x v="45"/>
            <x v="61"/>
            <x v="216"/>
            <x v="349"/>
            <x v="397"/>
          </reference>
          <reference field="2" count="1" selected="0">
            <x v="49"/>
          </reference>
        </references>
      </pivotArea>
    </format>
    <format dxfId="1819">
      <pivotArea dataOnly="0" labelOnly="1" fieldPosition="0">
        <references count="4">
          <reference field="0" count="1" selected="0">
            <x v="26"/>
          </reference>
          <reference field="1" count="1" selected="0">
            <x v="45"/>
          </reference>
          <reference field="2" count="1" selected="0">
            <x v="49"/>
          </reference>
          <reference field="3" count="1">
            <x v="3"/>
          </reference>
        </references>
      </pivotArea>
    </format>
    <format dxfId="1818">
      <pivotArea dataOnly="0" labelOnly="1" fieldPosition="0">
        <references count="4">
          <reference field="0" count="1" selected="0">
            <x v="26"/>
          </reference>
          <reference field="1" count="1" selected="0">
            <x v="61"/>
          </reference>
          <reference field="2" count="1" selected="0">
            <x v="49"/>
          </reference>
          <reference field="3" count="1">
            <x v="0"/>
          </reference>
        </references>
      </pivotArea>
    </format>
    <format dxfId="1817">
      <pivotArea dataOnly="0" labelOnly="1" fieldPosition="0">
        <references count="4">
          <reference field="0" count="1" selected="0">
            <x v="26"/>
          </reference>
          <reference field="1" count="1" selected="0">
            <x v="216"/>
          </reference>
          <reference field="2" count="1" selected="0">
            <x v="49"/>
          </reference>
          <reference field="3" count="1">
            <x v="3"/>
          </reference>
        </references>
      </pivotArea>
    </format>
    <format dxfId="1816">
      <pivotArea dataOnly="0" labelOnly="1" fieldPosition="0">
        <references count="5">
          <reference field="0" count="1" selected="0">
            <x v="26"/>
          </reference>
          <reference field="1" count="1" selected="0">
            <x v="45"/>
          </reference>
          <reference field="2" count="1" selected="0">
            <x v="49"/>
          </reference>
          <reference field="3" count="1" selected="0">
            <x v="3"/>
          </reference>
          <reference field="4" count="1">
            <x v="146"/>
          </reference>
        </references>
      </pivotArea>
    </format>
    <format dxfId="1815">
      <pivotArea dataOnly="0" labelOnly="1" fieldPosition="0">
        <references count="5">
          <reference field="0" count="1" selected="0">
            <x v="26"/>
          </reference>
          <reference field="1" count="1" selected="0">
            <x v="61"/>
          </reference>
          <reference field="2" count="1" selected="0">
            <x v="49"/>
          </reference>
          <reference field="3" count="1" selected="0">
            <x v="0"/>
          </reference>
          <reference field="4" count="1">
            <x v="57"/>
          </reference>
        </references>
      </pivotArea>
    </format>
    <format dxfId="1814">
      <pivotArea dataOnly="0" labelOnly="1" fieldPosition="0">
        <references count="5">
          <reference field="0" count="1" selected="0">
            <x v="26"/>
          </reference>
          <reference field="1" count="1" selected="0">
            <x v="216"/>
          </reference>
          <reference field="2" count="1" selected="0">
            <x v="49"/>
          </reference>
          <reference field="3" count="1" selected="0">
            <x v="3"/>
          </reference>
          <reference field="4" count="1">
            <x v="144"/>
          </reference>
        </references>
      </pivotArea>
    </format>
    <format dxfId="1813">
      <pivotArea dataOnly="0" labelOnly="1" fieldPosition="0">
        <references count="5">
          <reference field="0" count="1" selected="0">
            <x v="26"/>
          </reference>
          <reference field="1" count="1" selected="0">
            <x v="349"/>
          </reference>
          <reference field="2" count="1" selected="0">
            <x v="49"/>
          </reference>
          <reference field="3" count="1" selected="0">
            <x v="3"/>
          </reference>
          <reference field="4" count="1">
            <x v="265"/>
          </reference>
        </references>
      </pivotArea>
    </format>
    <format dxfId="1812">
      <pivotArea dataOnly="0" labelOnly="1" fieldPosition="0">
        <references count="5">
          <reference field="0" count="1" selected="0">
            <x v="26"/>
          </reference>
          <reference field="1" count="1" selected="0">
            <x v="397"/>
          </reference>
          <reference field="2" count="1" selected="0">
            <x v="49"/>
          </reference>
          <reference field="3" count="1" selected="0">
            <x v="3"/>
          </reference>
          <reference field="4" count="1">
            <x v="109"/>
          </reference>
        </references>
      </pivotArea>
    </format>
    <format dxfId="1811">
      <pivotArea collapsedLevelsAreSubtotals="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810">
      <pivotArea collapsedLevelsAreSubtotals="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809">
      <pivotArea collapsedLevelsAreSubtotals="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808">
      <pivotArea collapsedLevelsAreSubtotals="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807">
      <pivotArea collapsedLevelsAreSubtotals="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806">
      <pivotArea collapsedLevelsAreSubtotals="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805">
      <pivotArea collapsedLevelsAreSubtotals="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804">
      <pivotArea collapsedLevelsAreSubtotals="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803">
      <pivotArea collapsedLevelsAreSubtotals="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802">
      <pivotArea collapsedLevelsAreSubtotals="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801">
      <pivotArea collapsedLevelsAreSubtotals="1" fieldPosition="0">
        <references count="5">
          <reference field="0" count="1" selected="0">
            <x v="27"/>
          </reference>
          <reference field="1" count="1" selected="0">
            <x v="591"/>
          </reference>
          <reference field="2" count="1" selected="0">
            <x v="39"/>
          </reference>
          <reference field="3" count="1" selected="0">
            <x v="3"/>
          </reference>
          <reference field="4" count="1">
            <x v="375"/>
          </reference>
        </references>
      </pivotArea>
    </format>
    <format dxfId="1800">
      <pivotArea dataOnly="0" labelOnly="1" fieldPosition="0">
        <references count="3">
          <reference field="0" count="1" selected="0">
            <x v="27"/>
          </reference>
          <reference field="1" count="11">
            <x v="83"/>
            <x v="104"/>
            <x v="105"/>
            <x v="106"/>
            <x v="311"/>
            <x v="336"/>
            <x v="416"/>
            <x v="422"/>
            <x v="448"/>
            <x v="483"/>
            <x v="591"/>
          </reference>
          <reference field="2" count="1" selected="0">
            <x v="39"/>
          </reference>
        </references>
      </pivotArea>
    </format>
    <format dxfId="1799">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1798">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1797">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1796">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1795">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1794">
      <pivotArea dataOnly="0" labelOnly="1" fieldPosition="0">
        <references count="4">
          <reference field="0" count="1" selected="0">
            <x v="27"/>
          </reference>
          <reference field="1" count="1" selected="0">
            <x v="591"/>
          </reference>
          <reference field="2" count="1" selected="0">
            <x v="39"/>
          </reference>
          <reference field="3" count="1">
            <x v="3"/>
          </reference>
        </references>
      </pivotArea>
    </format>
    <format dxfId="1793">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792">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791">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790">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789">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788">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787">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786">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785">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784">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783">
      <pivotArea dataOnly="0" labelOnly="1" fieldPosition="0">
        <references count="5">
          <reference field="0" count="1" selected="0">
            <x v="27"/>
          </reference>
          <reference field="1" count="1" selected="0">
            <x v="591"/>
          </reference>
          <reference field="2" count="1" selected="0">
            <x v="39"/>
          </reference>
          <reference field="3" count="1" selected="0">
            <x v="3"/>
          </reference>
          <reference field="4" count="1">
            <x v="375"/>
          </reference>
        </references>
      </pivotArea>
    </format>
    <format dxfId="1782">
      <pivotArea collapsedLevelsAreSubtotals="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781">
      <pivotArea collapsedLevelsAreSubtotals="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780">
      <pivotArea collapsedLevelsAreSubtotals="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779">
      <pivotArea collapsedLevelsAreSubtotals="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778">
      <pivotArea collapsedLevelsAreSubtotals="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777">
      <pivotArea collapsedLevelsAreSubtotals="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776">
      <pivotArea collapsedLevelsAreSubtotals="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775">
      <pivotArea collapsedLevelsAreSubtotals="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774">
      <pivotArea collapsedLevelsAreSubtotals="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773">
      <pivotArea collapsedLevelsAreSubtotals="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772">
      <pivotArea collapsedLevelsAreSubtotals="1" fieldPosition="0">
        <references count="5">
          <reference field="0" count="1" selected="0">
            <x v="27"/>
          </reference>
          <reference field="1" count="1" selected="0">
            <x v="591"/>
          </reference>
          <reference field="2" count="1" selected="0">
            <x v="39"/>
          </reference>
          <reference field="3" count="1" selected="0">
            <x v="3"/>
          </reference>
          <reference field="4" count="1">
            <x v="375"/>
          </reference>
        </references>
      </pivotArea>
    </format>
    <format dxfId="1771">
      <pivotArea dataOnly="0" labelOnly="1" fieldPosition="0">
        <references count="3">
          <reference field="0" count="1" selected="0">
            <x v="27"/>
          </reference>
          <reference field="1" count="11">
            <x v="83"/>
            <x v="104"/>
            <x v="105"/>
            <x v="106"/>
            <x v="311"/>
            <x v="336"/>
            <x v="416"/>
            <x v="422"/>
            <x v="448"/>
            <x v="483"/>
            <x v="591"/>
          </reference>
          <reference field="2" count="1" selected="0">
            <x v="39"/>
          </reference>
        </references>
      </pivotArea>
    </format>
    <format dxfId="1770">
      <pivotArea dataOnly="0" labelOnly="1" fieldPosition="0">
        <references count="4">
          <reference field="0" count="1" selected="0">
            <x v="27"/>
          </reference>
          <reference field="1" count="1" selected="0">
            <x v="83"/>
          </reference>
          <reference field="2" count="1" selected="0">
            <x v="39"/>
          </reference>
          <reference field="3" count="1">
            <x v="3"/>
          </reference>
        </references>
      </pivotArea>
    </format>
    <format dxfId="1769">
      <pivotArea dataOnly="0" labelOnly="1" fieldPosition="0">
        <references count="4">
          <reference field="0" count="1" selected="0">
            <x v="27"/>
          </reference>
          <reference field="1" count="1" selected="0">
            <x v="105"/>
          </reference>
          <reference field="2" count="1" selected="0">
            <x v="39"/>
          </reference>
          <reference field="3" count="1">
            <x v="4"/>
          </reference>
        </references>
      </pivotArea>
    </format>
    <format dxfId="1768">
      <pivotArea dataOnly="0" labelOnly="1" fieldPosition="0">
        <references count="4">
          <reference field="0" count="1" selected="0">
            <x v="27"/>
          </reference>
          <reference field="1" count="1" selected="0">
            <x v="106"/>
          </reference>
          <reference field="2" count="1" selected="0">
            <x v="39"/>
          </reference>
          <reference field="3" count="1">
            <x v="0"/>
          </reference>
        </references>
      </pivotArea>
    </format>
    <format dxfId="1767">
      <pivotArea dataOnly="0" labelOnly="1" fieldPosition="0">
        <references count="4">
          <reference field="0" count="1" selected="0">
            <x v="27"/>
          </reference>
          <reference field="1" count="1" selected="0">
            <x v="311"/>
          </reference>
          <reference field="2" count="1" selected="0">
            <x v="39"/>
          </reference>
          <reference field="3" count="1">
            <x v="3"/>
          </reference>
        </references>
      </pivotArea>
    </format>
    <format dxfId="1766">
      <pivotArea dataOnly="0" labelOnly="1" fieldPosition="0">
        <references count="4">
          <reference field="0" count="1" selected="0">
            <x v="27"/>
          </reference>
          <reference field="1" count="1" selected="0">
            <x v="422"/>
          </reference>
          <reference field="2" count="1" selected="0">
            <x v="39"/>
          </reference>
          <reference field="3" count="1">
            <x v="0"/>
          </reference>
        </references>
      </pivotArea>
    </format>
    <format dxfId="1765">
      <pivotArea dataOnly="0" labelOnly="1" fieldPosition="0">
        <references count="4">
          <reference field="0" count="1" selected="0">
            <x v="27"/>
          </reference>
          <reference field="1" count="1" selected="0">
            <x v="591"/>
          </reference>
          <reference field="2" count="1" selected="0">
            <x v="39"/>
          </reference>
          <reference field="3" count="1">
            <x v="3"/>
          </reference>
        </references>
      </pivotArea>
    </format>
    <format dxfId="1764">
      <pivotArea dataOnly="0" labelOnly="1" fieldPosition="0">
        <references count="5">
          <reference field="0" count="1" selected="0">
            <x v="27"/>
          </reference>
          <reference field="1" count="1" selected="0">
            <x v="83"/>
          </reference>
          <reference field="2" count="1" selected="0">
            <x v="39"/>
          </reference>
          <reference field="3" count="1" selected="0">
            <x v="3"/>
          </reference>
          <reference field="4" count="1">
            <x v="1"/>
          </reference>
        </references>
      </pivotArea>
    </format>
    <format dxfId="1763">
      <pivotArea dataOnly="0" labelOnly="1" fieldPosition="0">
        <references count="5">
          <reference field="0" count="1" selected="0">
            <x v="27"/>
          </reference>
          <reference field="1" count="1" selected="0">
            <x v="104"/>
          </reference>
          <reference field="2" count="1" selected="0">
            <x v="39"/>
          </reference>
          <reference field="3" count="1" selected="0">
            <x v="3"/>
          </reference>
          <reference field="4" count="1">
            <x v="35"/>
          </reference>
        </references>
      </pivotArea>
    </format>
    <format dxfId="1762">
      <pivotArea dataOnly="0" labelOnly="1" fieldPosition="0">
        <references count="5">
          <reference field="0" count="1" selected="0">
            <x v="27"/>
          </reference>
          <reference field="1" count="1" selected="0">
            <x v="105"/>
          </reference>
          <reference field="2" count="1" selected="0">
            <x v="39"/>
          </reference>
          <reference field="3" count="1" selected="0">
            <x v="4"/>
          </reference>
          <reference field="4" count="1">
            <x v="186"/>
          </reference>
        </references>
      </pivotArea>
    </format>
    <format dxfId="1761">
      <pivotArea dataOnly="0" labelOnly="1" fieldPosition="0">
        <references count="5">
          <reference field="0" count="1" selected="0">
            <x v="27"/>
          </reference>
          <reference field="1" count="1" selected="0">
            <x v="106"/>
          </reference>
          <reference field="2" count="1" selected="0">
            <x v="39"/>
          </reference>
          <reference field="3" count="1" selected="0">
            <x v="0"/>
          </reference>
          <reference field="4" count="1">
            <x v="61"/>
          </reference>
        </references>
      </pivotArea>
    </format>
    <format dxfId="1760">
      <pivotArea dataOnly="0" labelOnly="1" fieldPosition="0">
        <references count="5">
          <reference field="0" count="1" selected="0">
            <x v="27"/>
          </reference>
          <reference field="1" count="1" selected="0">
            <x v="311"/>
          </reference>
          <reference field="2" count="1" selected="0">
            <x v="39"/>
          </reference>
          <reference field="3" count="1" selected="0">
            <x v="3"/>
          </reference>
          <reference field="4" count="1">
            <x v="38"/>
          </reference>
        </references>
      </pivotArea>
    </format>
    <format dxfId="1759">
      <pivotArea dataOnly="0" labelOnly="1" fieldPosition="0">
        <references count="5">
          <reference field="0" count="1" selected="0">
            <x v="27"/>
          </reference>
          <reference field="1" count="1" selected="0">
            <x v="336"/>
          </reference>
          <reference field="2" count="1" selected="0">
            <x v="39"/>
          </reference>
          <reference field="3" count="1" selected="0">
            <x v="3"/>
          </reference>
          <reference field="4" count="1">
            <x v="0"/>
          </reference>
        </references>
      </pivotArea>
    </format>
    <format dxfId="1758">
      <pivotArea dataOnly="0" labelOnly="1" fieldPosition="0">
        <references count="5">
          <reference field="0" count="1" selected="0">
            <x v="27"/>
          </reference>
          <reference field="1" count="1" selected="0">
            <x v="416"/>
          </reference>
          <reference field="2" count="1" selected="0">
            <x v="39"/>
          </reference>
          <reference field="3" count="1" selected="0">
            <x v="3"/>
          </reference>
          <reference field="4" count="1">
            <x v="266"/>
          </reference>
        </references>
      </pivotArea>
    </format>
    <format dxfId="1757">
      <pivotArea dataOnly="0" labelOnly="1" fieldPosition="0">
        <references count="5">
          <reference field="0" count="1" selected="0">
            <x v="27"/>
          </reference>
          <reference field="1" count="1" selected="0">
            <x v="422"/>
          </reference>
          <reference field="2" count="1" selected="0">
            <x v="39"/>
          </reference>
          <reference field="3" count="1" selected="0">
            <x v="0"/>
          </reference>
          <reference field="4" count="1">
            <x v="42"/>
          </reference>
        </references>
      </pivotArea>
    </format>
    <format dxfId="1756">
      <pivotArea dataOnly="0" labelOnly="1" fieldPosition="0">
        <references count="5">
          <reference field="0" count="1" selected="0">
            <x v="27"/>
          </reference>
          <reference field="1" count="1" selected="0">
            <x v="448"/>
          </reference>
          <reference field="2" count="1" selected="0">
            <x v="39"/>
          </reference>
          <reference field="3" count="1" selected="0">
            <x v="0"/>
          </reference>
          <reference field="4" count="1">
            <x v="43"/>
          </reference>
        </references>
      </pivotArea>
    </format>
    <format dxfId="1755">
      <pivotArea dataOnly="0" labelOnly="1" fieldPosition="0">
        <references count="5">
          <reference field="0" count="1" selected="0">
            <x v="27"/>
          </reference>
          <reference field="1" count="1" selected="0">
            <x v="483"/>
          </reference>
          <reference field="2" count="1" selected="0">
            <x v="39"/>
          </reference>
          <reference field="3" count="1" selected="0">
            <x v="0"/>
          </reference>
          <reference field="4" count="1">
            <x v="267"/>
          </reference>
        </references>
      </pivotArea>
    </format>
    <format dxfId="1754">
      <pivotArea dataOnly="0" labelOnly="1" fieldPosition="0">
        <references count="5">
          <reference field="0" count="1" selected="0">
            <x v="27"/>
          </reference>
          <reference field="1" count="1" selected="0">
            <x v="591"/>
          </reference>
          <reference field="2" count="1" selected="0">
            <x v="39"/>
          </reference>
          <reference field="3" count="1" selected="0">
            <x v="3"/>
          </reference>
          <reference field="4" count="1">
            <x v="375"/>
          </reference>
        </references>
      </pivotArea>
    </format>
    <format dxfId="1753">
      <pivotArea collapsedLevelsAreSubtotals="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752">
      <pivotArea collapsedLevelsAreSubtotals="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751">
      <pivotArea collapsedLevelsAreSubtotals="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750">
      <pivotArea collapsedLevelsAreSubtotals="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749">
      <pivotArea collapsedLevelsAreSubtotals="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748">
      <pivotArea collapsedLevelsAreSubtotals="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747">
      <pivotArea collapsedLevelsAreSubtotals="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746">
      <pivotArea collapsedLevelsAreSubtotals="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745">
      <pivotArea collapsedLevelsAreSubtotals="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744">
      <pivotArea collapsedLevelsAreSubtotals="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743">
      <pivotArea collapsedLevelsAreSubtotals="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742">
      <pivotArea collapsedLevelsAreSubtotals="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1741">
      <pivotArea collapsedLevelsAreSubtotals="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740">
      <pivotArea collapsedLevelsAreSubtotals="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739">
      <pivotArea collapsedLevelsAreSubtotals="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738">
      <pivotArea collapsedLevelsAreSubtotals="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737">
      <pivotArea collapsedLevelsAreSubtotals="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736">
      <pivotArea collapsedLevelsAreSubtotals="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735">
      <pivotArea collapsedLevelsAreSubtotals="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734">
      <pivotArea collapsedLevelsAreSubtotals="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733">
      <pivotArea collapsedLevelsAreSubtotals="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732">
      <pivotArea collapsedLevelsAreSubtotals="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731">
      <pivotArea collapsedLevelsAreSubtotals="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730">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1729">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1728">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1727">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1726">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1725">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1724">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1723">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1722">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1721">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1720">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719">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718">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717">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716">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715">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714">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713">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712">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711">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710">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709">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1708">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707">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706">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705">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704">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703">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702">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701">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700">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699">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698">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697">
      <pivotArea collapsedLevelsAreSubtotals="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696">
      <pivotArea dataOnly="0" labelOnly="1" fieldPosition="0">
        <references count="3">
          <reference field="0" count="1" selected="0">
            <x v="29"/>
          </reference>
          <reference field="1" count="1">
            <x v="195"/>
          </reference>
          <reference field="2" count="1" selected="0">
            <x v="66"/>
          </reference>
        </references>
      </pivotArea>
    </format>
    <format dxfId="1695">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1694">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693">
      <pivotArea collapsedLevelsAreSubtotals="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692">
      <pivotArea collapsedLevelsAreSubtotals="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691">
      <pivotArea collapsedLevelsAreSubtotals="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690">
      <pivotArea dataOnly="0" labelOnly="1" fieldPosition="0">
        <references count="3">
          <reference field="0" count="1" selected="0">
            <x v="30"/>
          </reference>
          <reference field="1" count="3">
            <x v="382"/>
            <x v="487"/>
            <x v="541"/>
          </reference>
          <reference field="2" count="1" selected="0">
            <x v="65"/>
          </reference>
        </references>
      </pivotArea>
    </format>
    <format dxfId="1689">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1688">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687">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686">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685">
      <pivotArea collapsedLevelsAreSubtotals="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684">
      <pivotArea collapsedLevelsAreSubtotals="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683">
      <pivotArea collapsedLevelsAreSubtotals="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682">
      <pivotArea dataOnly="0" labelOnly="1" fieldPosition="0">
        <references count="3">
          <reference field="0" count="1" selected="0">
            <x v="31"/>
          </reference>
          <reference field="1" count="3">
            <x v="165"/>
            <x v="338"/>
            <x v="418"/>
          </reference>
          <reference field="2" count="1" selected="0">
            <x v="35"/>
          </reference>
        </references>
      </pivotArea>
    </format>
    <format dxfId="1681">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1680">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1679">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678">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677">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676">
      <pivotArea collapsedLevelsAreSubtotals="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675">
      <pivotArea collapsedLevelsAreSubtotals="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674">
      <pivotArea collapsedLevelsAreSubtotals="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673">
      <pivotArea collapsedLevelsAreSubtotals="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672">
      <pivotArea collapsedLevelsAreSubtotals="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671">
      <pivotArea collapsedLevelsAreSubtotals="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670">
      <pivotArea collapsedLevelsAreSubtotals="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669">
      <pivotArea collapsedLevelsAreSubtotals="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668">
      <pivotArea collapsedLevelsAreSubtotals="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667">
      <pivotArea collapsedLevelsAreSubtotals="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666">
      <pivotArea collapsedLevelsAreSubtotals="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665">
      <pivotArea collapsedLevelsAreSubtotals="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1664">
      <pivotArea collapsedLevelsAreSubtotals="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663">
      <pivotArea collapsedLevelsAreSubtotals="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662">
      <pivotArea collapsedLevelsAreSubtotals="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661">
      <pivotArea collapsedLevelsAreSubtotals="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660">
      <pivotArea collapsedLevelsAreSubtotals="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659">
      <pivotArea collapsedLevelsAreSubtotals="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658">
      <pivotArea collapsedLevelsAreSubtotals="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657">
      <pivotArea collapsedLevelsAreSubtotals="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656">
      <pivotArea collapsedLevelsAreSubtotals="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655">
      <pivotArea collapsedLevelsAreSubtotals="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654">
      <pivotArea collapsedLevelsAreSubtotals="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653">
      <pivotArea dataOnly="0" labelOnly="1" fieldPosition="0">
        <references count="3">
          <reference field="0" count="1" selected="0">
            <x v="28"/>
          </reference>
          <reference field="1" count="23">
            <x v="5"/>
            <x v="6"/>
            <x v="26"/>
            <x v="70"/>
            <x v="116"/>
            <x v="123"/>
            <x v="160"/>
            <x v="161"/>
            <x v="198"/>
            <x v="280"/>
            <x v="284"/>
            <x v="318"/>
            <x v="340"/>
            <x v="347"/>
            <x v="360"/>
            <x v="365"/>
            <x v="399"/>
            <x v="417"/>
            <x v="437"/>
            <x v="484"/>
            <x v="485"/>
            <x v="486"/>
            <x v="540"/>
          </reference>
          <reference field="2" count="1" selected="0">
            <x v="58"/>
          </reference>
        </references>
      </pivotArea>
    </format>
    <format dxfId="1652">
      <pivotArea dataOnly="0" labelOnly="1" fieldPosition="0">
        <references count="4">
          <reference field="0" count="1" selected="0">
            <x v="28"/>
          </reference>
          <reference field="1" count="1" selected="0">
            <x v="5"/>
          </reference>
          <reference field="2" count="1" selected="0">
            <x v="58"/>
          </reference>
          <reference field="3" count="1">
            <x v="3"/>
          </reference>
        </references>
      </pivotArea>
    </format>
    <format dxfId="1651">
      <pivotArea dataOnly="0" labelOnly="1" fieldPosition="0">
        <references count="4">
          <reference field="0" count="1" selected="0">
            <x v="28"/>
          </reference>
          <reference field="1" count="1" selected="0">
            <x v="116"/>
          </reference>
          <reference field="2" count="1" selected="0">
            <x v="58"/>
          </reference>
          <reference field="3" count="1">
            <x v="0"/>
          </reference>
        </references>
      </pivotArea>
    </format>
    <format dxfId="1650">
      <pivotArea dataOnly="0" labelOnly="1" fieldPosition="0">
        <references count="4">
          <reference field="0" count="1" selected="0">
            <x v="28"/>
          </reference>
          <reference field="1" count="1" selected="0">
            <x v="123"/>
          </reference>
          <reference field="2" count="1" selected="0">
            <x v="58"/>
          </reference>
          <reference field="3" count="1">
            <x v="3"/>
          </reference>
        </references>
      </pivotArea>
    </format>
    <format dxfId="1649">
      <pivotArea dataOnly="0" labelOnly="1" fieldPosition="0">
        <references count="4">
          <reference field="0" count="1" selected="0">
            <x v="28"/>
          </reference>
          <reference field="1" count="1" selected="0">
            <x v="160"/>
          </reference>
          <reference field="2" count="1" selected="0">
            <x v="58"/>
          </reference>
          <reference field="3" count="1">
            <x v="4"/>
          </reference>
        </references>
      </pivotArea>
    </format>
    <format dxfId="1648">
      <pivotArea dataOnly="0" labelOnly="1" fieldPosition="0">
        <references count="4">
          <reference field="0" count="1" selected="0">
            <x v="28"/>
          </reference>
          <reference field="1" count="1" selected="0">
            <x v="198"/>
          </reference>
          <reference field="2" count="1" selected="0">
            <x v="58"/>
          </reference>
          <reference field="3" count="1">
            <x v="3"/>
          </reference>
        </references>
      </pivotArea>
    </format>
    <format dxfId="1647">
      <pivotArea dataOnly="0" labelOnly="1" fieldPosition="0">
        <references count="4">
          <reference field="0" count="1" selected="0">
            <x v="28"/>
          </reference>
          <reference field="1" count="1" selected="0">
            <x v="318"/>
          </reference>
          <reference field="2" count="1" selected="0">
            <x v="58"/>
          </reference>
          <reference field="3" count="1">
            <x v="0"/>
          </reference>
        </references>
      </pivotArea>
    </format>
    <format dxfId="1646">
      <pivotArea dataOnly="0" labelOnly="1" fieldPosition="0">
        <references count="4">
          <reference field="0" count="1" selected="0">
            <x v="28"/>
          </reference>
          <reference field="1" count="1" selected="0">
            <x v="340"/>
          </reference>
          <reference field="2" count="1" selected="0">
            <x v="58"/>
          </reference>
          <reference field="3" count="1">
            <x v="3"/>
          </reference>
        </references>
      </pivotArea>
    </format>
    <format dxfId="1645">
      <pivotArea dataOnly="0" labelOnly="1" fieldPosition="0">
        <references count="4">
          <reference field="0" count="1" selected="0">
            <x v="28"/>
          </reference>
          <reference field="1" count="1" selected="0">
            <x v="417"/>
          </reference>
          <reference field="2" count="1" selected="0">
            <x v="58"/>
          </reference>
          <reference field="3" count="1">
            <x v="4"/>
          </reference>
        </references>
      </pivotArea>
    </format>
    <format dxfId="1644">
      <pivotArea dataOnly="0" labelOnly="1" fieldPosition="0">
        <references count="4">
          <reference field="0" count="1" selected="0">
            <x v="28"/>
          </reference>
          <reference field="1" count="1" selected="0">
            <x v="437"/>
          </reference>
          <reference field="2" count="1" selected="0">
            <x v="58"/>
          </reference>
          <reference field="3" count="1">
            <x v="3"/>
          </reference>
        </references>
      </pivotArea>
    </format>
    <format dxfId="1643">
      <pivotArea dataOnly="0" labelOnly="1" fieldPosition="0">
        <references count="5">
          <reference field="0" count="1" selected="0">
            <x v="28"/>
          </reference>
          <reference field="1" count="1" selected="0">
            <x v="5"/>
          </reference>
          <reference field="2" count="1" selected="0">
            <x v="58"/>
          </reference>
          <reference field="3" count="1" selected="0">
            <x v="3"/>
          </reference>
          <reference field="4" count="1">
            <x v="36"/>
          </reference>
        </references>
      </pivotArea>
    </format>
    <format dxfId="1642">
      <pivotArea dataOnly="0" labelOnly="1" fieldPosition="0">
        <references count="5">
          <reference field="0" count="1" selected="0">
            <x v="28"/>
          </reference>
          <reference field="1" count="1" selected="0">
            <x v="6"/>
          </reference>
          <reference field="2" count="1" selected="0">
            <x v="58"/>
          </reference>
          <reference field="3" count="1" selected="0">
            <x v="3"/>
          </reference>
          <reference field="4" count="1">
            <x v="37"/>
          </reference>
        </references>
      </pivotArea>
    </format>
    <format dxfId="1641">
      <pivotArea dataOnly="0" labelOnly="1" fieldPosition="0">
        <references count="5">
          <reference field="0" count="1" selected="0">
            <x v="28"/>
          </reference>
          <reference field="1" count="1" selected="0">
            <x v="26"/>
          </reference>
          <reference field="2" count="1" selected="0">
            <x v="58"/>
          </reference>
          <reference field="3" count="1" selected="0">
            <x v="3"/>
          </reference>
          <reference field="4" count="1">
            <x v="44"/>
          </reference>
        </references>
      </pivotArea>
    </format>
    <format dxfId="1640">
      <pivotArea dataOnly="0" labelOnly="1" fieldPosition="0">
        <references count="5">
          <reference field="0" count="1" selected="0">
            <x v="28"/>
          </reference>
          <reference field="1" count="1" selected="0">
            <x v="70"/>
          </reference>
          <reference field="2" count="1" selected="0">
            <x v="58"/>
          </reference>
          <reference field="3" count="1" selected="0">
            <x v="3"/>
          </reference>
          <reference field="4" count="1">
            <x v="44"/>
          </reference>
        </references>
      </pivotArea>
    </format>
    <format dxfId="1639">
      <pivotArea dataOnly="0" labelOnly="1" fieldPosition="0">
        <references count="5">
          <reference field="0" count="1" selected="0">
            <x v="28"/>
          </reference>
          <reference field="1" count="1" selected="0">
            <x v="116"/>
          </reference>
          <reference field="2" count="1" selected="0">
            <x v="58"/>
          </reference>
          <reference field="3" count="1" selected="0">
            <x v="0"/>
          </reference>
          <reference field="4" count="1">
            <x v="158"/>
          </reference>
        </references>
      </pivotArea>
    </format>
    <format dxfId="1638">
      <pivotArea dataOnly="0" labelOnly="1" fieldPosition="0">
        <references count="5">
          <reference field="0" count="1" selected="0">
            <x v="28"/>
          </reference>
          <reference field="1" count="1" selected="0">
            <x v="123"/>
          </reference>
          <reference field="2" count="1" selected="0">
            <x v="58"/>
          </reference>
          <reference field="3" count="1" selected="0">
            <x v="3"/>
          </reference>
          <reference field="4" count="1">
            <x v="128"/>
          </reference>
        </references>
      </pivotArea>
    </format>
    <format dxfId="1637">
      <pivotArea dataOnly="0" labelOnly="1" fieldPosition="0">
        <references count="5">
          <reference field="0" count="1" selected="0">
            <x v="28"/>
          </reference>
          <reference field="1" count="1" selected="0">
            <x v="160"/>
          </reference>
          <reference field="2" count="1" selected="0">
            <x v="58"/>
          </reference>
          <reference field="3" count="1" selected="0">
            <x v="4"/>
          </reference>
          <reference field="4" count="1">
            <x v="207"/>
          </reference>
        </references>
      </pivotArea>
    </format>
    <format dxfId="1636">
      <pivotArea dataOnly="0" labelOnly="1" fieldPosition="0">
        <references count="5">
          <reference field="0" count="1" selected="0">
            <x v="28"/>
          </reference>
          <reference field="1" count="1" selected="0">
            <x v="161"/>
          </reference>
          <reference field="2" count="1" selected="0">
            <x v="58"/>
          </reference>
          <reference field="3" count="1" selected="0">
            <x v="4"/>
          </reference>
          <reference field="4" count="1">
            <x v="177"/>
          </reference>
        </references>
      </pivotArea>
    </format>
    <format dxfId="1635">
      <pivotArea dataOnly="0" labelOnly="1" fieldPosition="0">
        <references count="5">
          <reference field="0" count="1" selected="0">
            <x v="28"/>
          </reference>
          <reference field="1" count="1" selected="0">
            <x v="198"/>
          </reference>
          <reference field="2" count="1" selected="0">
            <x v="58"/>
          </reference>
          <reference field="3" count="1" selected="0">
            <x v="3"/>
          </reference>
          <reference field="4" count="1">
            <x v="46"/>
          </reference>
        </references>
      </pivotArea>
    </format>
    <format dxfId="1634">
      <pivotArea dataOnly="0" labelOnly="1" fieldPosition="0">
        <references count="5">
          <reference field="0" count="1" selected="0">
            <x v="28"/>
          </reference>
          <reference field="1" count="1" selected="0">
            <x v="280"/>
          </reference>
          <reference field="2" count="1" selected="0">
            <x v="58"/>
          </reference>
          <reference field="3" count="1" selected="0">
            <x v="3"/>
          </reference>
          <reference field="4" count="1">
            <x v="44"/>
          </reference>
        </references>
      </pivotArea>
    </format>
    <format dxfId="1633">
      <pivotArea dataOnly="0" labelOnly="1" fieldPosition="0">
        <references count="5">
          <reference field="0" count="1" selected="0">
            <x v="28"/>
          </reference>
          <reference field="1" count="1" selected="0">
            <x v="284"/>
          </reference>
          <reference field="2" count="1" selected="0">
            <x v="58"/>
          </reference>
          <reference field="3" count="1" selected="0">
            <x v="3"/>
          </reference>
          <reference field="4" count="1">
            <x v="46"/>
          </reference>
        </references>
      </pivotArea>
    </format>
    <format dxfId="1632">
      <pivotArea dataOnly="0" labelOnly="1" fieldPosition="0">
        <references count="5">
          <reference field="0" count="1" selected="0">
            <x v="28"/>
          </reference>
          <reference field="1" count="1" selected="0">
            <x v="318"/>
          </reference>
          <reference field="2" count="1" selected="0">
            <x v="58"/>
          </reference>
          <reference field="3" count="1" selected="0">
            <x v="0"/>
          </reference>
          <reference field="4" count="1">
            <x v="47"/>
          </reference>
        </references>
      </pivotArea>
    </format>
    <format dxfId="1631">
      <pivotArea dataOnly="0" labelOnly="1" fieldPosition="0">
        <references count="5">
          <reference field="0" count="1" selected="0">
            <x v="28"/>
          </reference>
          <reference field="1" count="1" selected="0">
            <x v="340"/>
          </reference>
          <reference field="2" count="1" selected="0">
            <x v="58"/>
          </reference>
          <reference field="3" count="1" selected="0">
            <x v="3"/>
          </reference>
          <reference field="4" count="1">
            <x v="78"/>
          </reference>
        </references>
      </pivotArea>
    </format>
    <format dxfId="1630">
      <pivotArea dataOnly="0" labelOnly="1" fieldPosition="0">
        <references count="5">
          <reference field="0" count="1" selected="0">
            <x v="28"/>
          </reference>
          <reference field="1" count="1" selected="0">
            <x v="347"/>
          </reference>
          <reference field="2" count="1" selected="0">
            <x v="58"/>
          </reference>
          <reference field="3" count="1" selected="0">
            <x v="3"/>
          </reference>
          <reference field="4" count="1">
            <x v="268"/>
          </reference>
        </references>
      </pivotArea>
    </format>
    <format dxfId="1629">
      <pivotArea dataOnly="0" labelOnly="1" fieldPosition="0">
        <references count="5">
          <reference field="0" count="1" selected="0">
            <x v="28"/>
          </reference>
          <reference field="1" count="1" selected="0">
            <x v="360"/>
          </reference>
          <reference field="2" count="1" selected="0">
            <x v="58"/>
          </reference>
          <reference field="3" count="1" selected="0">
            <x v="3"/>
          </reference>
          <reference field="4" count="1">
            <x v="46"/>
          </reference>
        </references>
      </pivotArea>
    </format>
    <format dxfId="1628">
      <pivotArea dataOnly="0" labelOnly="1" fieldPosition="0">
        <references count="5">
          <reference field="0" count="1" selected="0">
            <x v="28"/>
          </reference>
          <reference field="1" count="1" selected="0">
            <x v="365"/>
          </reference>
          <reference field="2" count="1" selected="0">
            <x v="58"/>
          </reference>
          <reference field="3" count="1" selected="0">
            <x v="3"/>
          </reference>
          <reference field="4" count="1">
            <x v="14"/>
          </reference>
        </references>
      </pivotArea>
    </format>
    <format dxfId="1627">
      <pivotArea dataOnly="0" labelOnly="1" fieldPosition="0">
        <references count="5">
          <reference field="0" count="1" selected="0">
            <x v="28"/>
          </reference>
          <reference field="1" count="1" selected="0">
            <x v="399"/>
          </reference>
          <reference field="2" count="1" selected="0">
            <x v="58"/>
          </reference>
          <reference field="3" count="1" selected="0">
            <x v="3"/>
          </reference>
          <reference field="4" count="1">
            <x v="269"/>
          </reference>
        </references>
      </pivotArea>
    </format>
    <format dxfId="1626">
      <pivotArea dataOnly="0" labelOnly="1" fieldPosition="0">
        <references count="5">
          <reference field="0" count="1" selected="0">
            <x v="28"/>
          </reference>
          <reference field="1" count="1" selected="0">
            <x v="417"/>
          </reference>
          <reference field="2" count="1" selected="0">
            <x v="58"/>
          </reference>
          <reference field="3" count="1" selected="0">
            <x v="4"/>
          </reference>
          <reference field="4" count="1">
            <x v="206"/>
          </reference>
        </references>
      </pivotArea>
    </format>
    <format dxfId="1625">
      <pivotArea dataOnly="0" labelOnly="1" fieldPosition="0">
        <references count="5">
          <reference field="0" count="1" selected="0">
            <x v="28"/>
          </reference>
          <reference field="1" count="1" selected="0">
            <x v="437"/>
          </reference>
          <reference field="2" count="1" selected="0">
            <x v="58"/>
          </reference>
          <reference field="3" count="1" selected="0">
            <x v="3"/>
          </reference>
          <reference field="4" count="1">
            <x v="46"/>
          </reference>
        </references>
      </pivotArea>
    </format>
    <format dxfId="1624">
      <pivotArea dataOnly="0" labelOnly="1" fieldPosition="0">
        <references count="5">
          <reference field="0" count="1" selected="0">
            <x v="28"/>
          </reference>
          <reference field="1" count="1" selected="0">
            <x v="484"/>
          </reference>
          <reference field="2" count="1" selected="0">
            <x v="58"/>
          </reference>
          <reference field="3" count="1" selected="0">
            <x v="3"/>
          </reference>
          <reference field="4" count="1">
            <x v="270"/>
          </reference>
        </references>
      </pivotArea>
    </format>
    <format dxfId="1623">
      <pivotArea dataOnly="0" labelOnly="1" fieldPosition="0">
        <references count="5">
          <reference field="0" count="1" selected="0">
            <x v="28"/>
          </reference>
          <reference field="1" count="1" selected="0">
            <x v="485"/>
          </reference>
          <reference field="2" count="1" selected="0">
            <x v="58"/>
          </reference>
          <reference field="3" count="1" selected="0">
            <x v="3"/>
          </reference>
          <reference field="4" count="1">
            <x v="271"/>
          </reference>
        </references>
      </pivotArea>
    </format>
    <format dxfId="1622">
      <pivotArea dataOnly="0" labelOnly="1" fieldPosition="0">
        <references count="5">
          <reference field="0" count="1" selected="0">
            <x v="28"/>
          </reference>
          <reference field="1" count="1" selected="0">
            <x v="486"/>
          </reference>
          <reference field="2" count="1" selected="0">
            <x v="58"/>
          </reference>
          <reference field="3" count="1" selected="0">
            <x v="3"/>
          </reference>
          <reference field="4" count="1">
            <x v="11"/>
          </reference>
        </references>
      </pivotArea>
    </format>
    <format dxfId="1621">
      <pivotArea dataOnly="0" labelOnly="1" fieldPosition="0">
        <references count="5">
          <reference field="0" count="1" selected="0">
            <x v="28"/>
          </reference>
          <reference field="1" count="1" selected="0">
            <x v="540"/>
          </reference>
          <reference field="2" count="1" selected="0">
            <x v="58"/>
          </reference>
          <reference field="3" count="1" selected="0">
            <x v="3"/>
          </reference>
          <reference field="4" count="1">
            <x v="343"/>
          </reference>
        </references>
      </pivotArea>
    </format>
    <format dxfId="1620">
      <pivotArea collapsedLevelsAreSubtotals="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619">
      <pivotArea dataOnly="0" labelOnly="1" fieldPosition="0">
        <references count="3">
          <reference field="0" count="1" selected="0">
            <x v="29"/>
          </reference>
          <reference field="1" count="1">
            <x v="195"/>
          </reference>
          <reference field="2" count="1" selected="0">
            <x v="66"/>
          </reference>
        </references>
      </pivotArea>
    </format>
    <format dxfId="1618">
      <pivotArea dataOnly="0" labelOnly="1" fieldPosition="0">
        <references count="4">
          <reference field="0" count="1" selected="0">
            <x v="29"/>
          </reference>
          <reference field="1" count="1" selected="0">
            <x v="195"/>
          </reference>
          <reference field="2" count="1" selected="0">
            <x v="66"/>
          </reference>
          <reference field="3" count="1">
            <x v="3"/>
          </reference>
        </references>
      </pivotArea>
    </format>
    <format dxfId="1617">
      <pivotArea dataOnly="0" labelOnly="1" fieldPosition="0">
        <references count="5">
          <reference field="0" count="1" selected="0">
            <x v="29"/>
          </reference>
          <reference field="1" count="1" selected="0">
            <x v="195"/>
          </reference>
          <reference field="2" count="1" selected="0">
            <x v="66"/>
          </reference>
          <reference field="3" count="1" selected="0">
            <x v="3"/>
          </reference>
          <reference field="4" count="1">
            <x v="68"/>
          </reference>
        </references>
      </pivotArea>
    </format>
    <format dxfId="1616">
      <pivotArea collapsedLevelsAreSubtotals="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615">
      <pivotArea collapsedLevelsAreSubtotals="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614">
      <pivotArea collapsedLevelsAreSubtotals="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613">
      <pivotArea dataOnly="0" labelOnly="1" fieldPosition="0">
        <references count="3">
          <reference field="0" count="1" selected="0">
            <x v="30"/>
          </reference>
          <reference field="1" count="3">
            <x v="382"/>
            <x v="487"/>
            <x v="541"/>
          </reference>
          <reference field="2" count="1" selected="0">
            <x v="65"/>
          </reference>
        </references>
      </pivotArea>
    </format>
    <format dxfId="1612">
      <pivotArea dataOnly="0" labelOnly="1" fieldPosition="0">
        <references count="4">
          <reference field="0" count="1" selected="0">
            <x v="30"/>
          </reference>
          <reference field="1" count="1" selected="0">
            <x v="382"/>
          </reference>
          <reference field="2" count="1" selected="0">
            <x v="65"/>
          </reference>
          <reference field="3" count="1">
            <x v="3"/>
          </reference>
        </references>
      </pivotArea>
    </format>
    <format dxfId="1611">
      <pivotArea dataOnly="0" labelOnly="1" fieldPosition="0">
        <references count="5">
          <reference field="0" count="1" selected="0">
            <x v="30"/>
          </reference>
          <reference field="1" count="1" selected="0">
            <x v="382"/>
          </reference>
          <reference field="2" count="1" selected="0">
            <x v="65"/>
          </reference>
          <reference field="3" count="1" selected="0">
            <x v="3"/>
          </reference>
          <reference field="4" count="1">
            <x v="272"/>
          </reference>
        </references>
      </pivotArea>
    </format>
    <format dxfId="1610">
      <pivotArea dataOnly="0" labelOnly="1" fieldPosition="0">
        <references count="5">
          <reference field="0" count="1" selected="0">
            <x v="30"/>
          </reference>
          <reference field="1" count="1" selected="0">
            <x v="487"/>
          </reference>
          <reference field="2" count="1" selected="0">
            <x v="65"/>
          </reference>
          <reference field="3" count="1" selected="0">
            <x v="3"/>
          </reference>
          <reference field="4" count="1">
            <x v="273"/>
          </reference>
        </references>
      </pivotArea>
    </format>
    <format dxfId="1609">
      <pivotArea dataOnly="0" labelOnly="1" fieldPosition="0">
        <references count="5">
          <reference field="0" count="1" selected="0">
            <x v="30"/>
          </reference>
          <reference field="1" count="1" selected="0">
            <x v="541"/>
          </reference>
          <reference field="2" count="1" selected="0">
            <x v="65"/>
          </reference>
          <reference field="3" count="1" selected="0">
            <x v="3"/>
          </reference>
          <reference field="4" count="1">
            <x v="343"/>
          </reference>
        </references>
      </pivotArea>
    </format>
    <format dxfId="1608">
      <pivotArea collapsedLevelsAreSubtotals="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607">
      <pivotArea collapsedLevelsAreSubtotals="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606">
      <pivotArea collapsedLevelsAreSubtotals="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605">
      <pivotArea dataOnly="0" labelOnly="1" fieldPosition="0">
        <references count="3">
          <reference field="0" count="1" selected="0">
            <x v="31"/>
          </reference>
          <reference field="1" count="3">
            <x v="165"/>
            <x v="338"/>
            <x v="418"/>
          </reference>
          <reference field="2" count="1" selected="0">
            <x v="35"/>
          </reference>
        </references>
      </pivotArea>
    </format>
    <format dxfId="1604">
      <pivotArea dataOnly="0" labelOnly="1" fieldPosition="0">
        <references count="4">
          <reference field="0" count="1" selected="0">
            <x v="31"/>
          </reference>
          <reference field="1" count="1" selected="0">
            <x v="165"/>
          </reference>
          <reference field="2" count="1" selected="0">
            <x v="35"/>
          </reference>
          <reference field="3" count="1">
            <x v="4"/>
          </reference>
        </references>
      </pivotArea>
    </format>
    <format dxfId="1603">
      <pivotArea dataOnly="0" labelOnly="1" fieldPosition="0">
        <references count="4">
          <reference field="0" count="1" selected="0">
            <x v="31"/>
          </reference>
          <reference field="1" count="1" selected="0">
            <x v="418"/>
          </reference>
          <reference field="2" count="1" selected="0">
            <x v="35"/>
          </reference>
          <reference field="3" count="1">
            <x v="3"/>
          </reference>
        </references>
      </pivotArea>
    </format>
    <format dxfId="1602">
      <pivotArea dataOnly="0" labelOnly="1" fieldPosition="0">
        <references count="5">
          <reference field="0" count="1" selected="0">
            <x v="31"/>
          </reference>
          <reference field="1" count="1" selected="0">
            <x v="165"/>
          </reference>
          <reference field="2" count="1" selected="0">
            <x v="35"/>
          </reference>
          <reference field="3" count="1" selected="0">
            <x v="4"/>
          </reference>
          <reference field="4" count="1">
            <x v="210"/>
          </reference>
        </references>
      </pivotArea>
    </format>
    <format dxfId="1601">
      <pivotArea dataOnly="0" labelOnly="1" fieldPosition="0">
        <references count="5">
          <reference field="0" count="1" selected="0">
            <x v="31"/>
          </reference>
          <reference field="1" count="1" selected="0">
            <x v="338"/>
          </reference>
          <reference field="2" count="1" selected="0">
            <x v="35"/>
          </reference>
          <reference field="3" count="1" selected="0">
            <x v="4"/>
          </reference>
          <reference field="4" count="1">
            <x v="206"/>
          </reference>
        </references>
      </pivotArea>
    </format>
    <format dxfId="1600">
      <pivotArea dataOnly="0" labelOnly="1" fieldPosition="0">
        <references count="5">
          <reference field="0" count="1" selected="0">
            <x v="31"/>
          </reference>
          <reference field="1" count="1" selected="0">
            <x v="418"/>
          </reference>
          <reference field="2" count="1" selected="0">
            <x v="35"/>
          </reference>
          <reference field="3" count="1" selected="0">
            <x v="3"/>
          </reference>
          <reference field="4" count="1">
            <x v="46"/>
          </reference>
        </references>
      </pivotArea>
    </format>
    <format dxfId="1599">
      <pivotArea collapsedLevelsAreSubtotals="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598">
      <pivotArea collapsedLevelsAreSubtotals="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597">
      <pivotArea dataOnly="0" labelOnly="1" fieldPosition="0">
        <references count="3">
          <reference field="0" count="1" selected="0">
            <x v="32"/>
          </reference>
          <reference field="1" count="2">
            <x v="57"/>
            <x v="567"/>
          </reference>
          <reference field="2" count="1" selected="0">
            <x v="10"/>
          </reference>
        </references>
      </pivotArea>
    </format>
    <format dxfId="1596">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1595">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594">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593">
      <pivotArea collapsedLevelsAreSubtotals="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592">
      <pivotArea collapsedLevelsAreSubtotals="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591">
      <pivotArea collapsedLevelsAreSubtotals="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590">
      <pivotArea collapsedLevelsAreSubtotals="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589">
      <pivotArea collapsedLevelsAreSubtotals="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588">
      <pivotArea collapsedLevelsAreSubtotals="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587">
      <pivotArea collapsedLevelsAreSubtotals="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586">
      <pivotArea collapsedLevelsAreSubtotals="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585">
      <pivotArea collapsedLevelsAreSubtotals="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584">
      <pivotArea collapsedLevelsAreSubtotals="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583">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1582">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1581">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1580">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1579">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578">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577">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576">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575">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574">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573">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572">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571">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570">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569">
      <pivotArea collapsedLevelsAreSubtotals="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568">
      <pivotArea dataOnly="0" labelOnly="1" fieldPosition="0">
        <references count="3">
          <reference field="0" count="1" selected="0">
            <x v="34"/>
          </reference>
          <reference field="1" count="1">
            <x v="431"/>
          </reference>
          <reference field="2" count="1" selected="0">
            <x v="18"/>
          </reference>
        </references>
      </pivotArea>
    </format>
    <format dxfId="1567">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1566">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565">
      <pivotArea collapsedLevelsAreSubtotals="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564">
      <pivotArea collapsedLevelsAreSubtotals="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563">
      <pivotArea collapsedLevelsAreSubtotals="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562">
      <pivotArea collapsedLevelsAreSubtotals="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561">
      <pivotArea collapsedLevelsAreSubtotals="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560">
      <pivotArea dataOnly="0" labelOnly="1" fieldPosition="0">
        <references count="3">
          <reference field="0" count="1" selected="0">
            <x v="35"/>
          </reference>
          <reference field="1" count="5">
            <x v="47"/>
            <x v="74"/>
            <x v="122"/>
            <x v="168"/>
            <x v="209"/>
          </reference>
          <reference field="2" count="1" selected="0">
            <x v="57"/>
          </reference>
        </references>
      </pivotArea>
    </format>
    <format dxfId="1559">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1558">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1557">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1556">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555">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554">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553">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552">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551">
      <pivotArea collapsedLevelsAreSubtotals="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550">
      <pivotArea collapsedLevelsAreSubtotals="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549">
      <pivotArea collapsedLevelsAreSubtotals="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548">
      <pivotArea collapsedLevelsAreSubtotals="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547">
      <pivotArea dataOnly="0" labelOnly="1" fieldPosition="0">
        <references count="3">
          <reference field="0" count="1" selected="0">
            <x v="36"/>
          </reference>
          <reference field="1" count="4">
            <x v="109"/>
            <x v="296"/>
            <x v="301"/>
            <x v="569"/>
          </reference>
          <reference field="2" count="1" selected="0">
            <x v="55"/>
          </reference>
        </references>
      </pivotArea>
    </format>
    <format dxfId="1546">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1545">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544">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543">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542">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541">
      <pivotArea collapsedLevelsAreSubtotals="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540">
      <pivotArea collapsedLevelsAreSubtotals="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539">
      <pivotArea dataOnly="0" labelOnly="1" fieldPosition="0">
        <references count="3">
          <reference field="0" count="1" selected="0">
            <x v="32"/>
          </reference>
          <reference field="1" count="2">
            <x v="57"/>
            <x v="567"/>
          </reference>
          <reference field="2" count="1" selected="0">
            <x v="10"/>
          </reference>
        </references>
      </pivotArea>
    </format>
    <format dxfId="1538">
      <pivotArea dataOnly="0" labelOnly="1" fieldPosition="0">
        <references count="4">
          <reference field="0" count="1" selected="0">
            <x v="32"/>
          </reference>
          <reference field="1" count="1" selected="0">
            <x v="57"/>
          </reference>
          <reference field="2" count="1" selected="0">
            <x v="10"/>
          </reference>
          <reference field="3" count="1">
            <x v="3"/>
          </reference>
        </references>
      </pivotArea>
    </format>
    <format dxfId="1537">
      <pivotArea dataOnly="0" labelOnly="1" fieldPosition="0">
        <references count="5">
          <reference field="0" count="1" selected="0">
            <x v="32"/>
          </reference>
          <reference field="1" count="1" selected="0">
            <x v="57"/>
          </reference>
          <reference field="2" count="1" selected="0">
            <x v="10"/>
          </reference>
          <reference field="3" count="1" selected="0">
            <x v="3"/>
          </reference>
          <reference field="4" count="1">
            <x v="47"/>
          </reference>
        </references>
      </pivotArea>
    </format>
    <format dxfId="1536">
      <pivotArea dataOnly="0" labelOnly="1" fieldPosition="0">
        <references count="5">
          <reference field="0" count="1" selected="0">
            <x v="32"/>
          </reference>
          <reference field="1" count="1" selected="0">
            <x v="567"/>
          </reference>
          <reference field="2" count="1" selected="0">
            <x v="10"/>
          </reference>
          <reference field="3" count="1" selected="0">
            <x v="3"/>
          </reference>
          <reference field="4" count="1">
            <x v="353"/>
          </reference>
        </references>
      </pivotArea>
    </format>
    <format dxfId="1535">
      <pivotArea collapsedLevelsAreSubtotals="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534">
      <pivotArea collapsedLevelsAreSubtotals="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533">
      <pivotArea collapsedLevelsAreSubtotals="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532">
      <pivotArea collapsedLevelsAreSubtotals="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531">
      <pivotArea collapsedLevelsAreSubtotals="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530">
      <pivotArea collapsedLevelsAreSubtotals="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529">
      <pivotArea collapsedLevelsAreSubtotals="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528">
      <pivotArea collapsedLevelsAreSubtotals="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527">
      <pivotArea collapsedLevelsAreSubtotals="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526">
      <pivotArea collapsedLevelsAreSubtotals="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525">
      <pivotArea dataOnly="0" labelOnly="1" fieldPosition="0">
        <references count="3">
          <reference field="0" count="1" selected="0">
            <x v="33"/>
          </reference>
          <reference field="1" count="10">
            <x v="11"/>
            <x v="67"/>
            <x v="427"/>
            <x v="447"/>
            <x v="488"/>
            <x v="489"/>
            <x v="490"/>
            <x v="542"/>
            <x v="543"/>
            <x v="568"/>
          </reference>
          <reference field="2" count="1" selected="0">
            <x v="38"/>
          </reference>
        </references>
      </pivotArea>
    </format>
    <format dxfId="1524">
      <pivotArea dataOnly="0" labelOnly="1" fieldPosition="0">
        <references count="4">
          <reference field="0" count="1" selected="0">
            <x v="33"/>
          </reference>
          <reference field="1" count="1" selected="0">
            <x v="11"/>
          </reference>
          <reference field="2" count="1" selected="0">
            <x v="38"/>
          </reference>
          <reference field="3" count="1">
            <x v="3"/>
          </reference>
        </references>
      </pivotArea>
    </format>
    <format dxfId="1523">
      <pivotArea dataOnly="0" labelOnly="1" fieldPosition="0">
        <references count="4">
          <reference field="0" count="1" selected="0">
            <x v="33"/>
          </reference>
          <reference field="1" count="1" selected="0">
            <x v="447"/>
          </reference>
          <reference field="2" count="1" selected="0">
            <x v="38"/>
          </reference>
          <reference field="3" count="1">
            <x v="4"/>
          </reference>
        </references>
      </pivotArea>
    </format>
    <format dxfId="1522">
      <pivotArea dataOnly="0" labelOnly="1" fieldPosition="0">
        <references count="4">
          <reference field="0" count="1" selected="0">
            <x v="33"/>
          </reference>
          <reference field="1" count="1" selected="0">
            <x v="488"/>
          </reference>
          <reference field="2" count="1" selected="0">
            <x v="38"/>
          </reference>
          <reference field="3" count="1">
            <x v="3"/>
          </reference>
        </references>
      </pivotArea>
    </format>
    <format dxfId="1521">
      <pivotArea dataOnly="0" labelOnly="1" fieldPosition="0">
        <references count="5">
          <reference field="0" count="1" selected="0">
            <x v="33"/>
          </reference>
          <reference field="1" count="1" selected="0">
            <x v="11"/>
          </reference>
          <reference field="2" count="1" selected="0">
            <x v="38"/>
          </reference>
          <reference field="3" count="1" selected="0">
            <x v="3"/>
          </reference>
          <reference field="4" count="1">
            <x v="131"/>
          </reference>
        </references>
      </pivotArea>
    </format>
    <format dxfId="1520">
      <pivotArea dataOnly="0" labelOnly="1" fieldPosition="0">
        <references count="5">
          <reference field="0" count="1" selected="0">
            <x v="33"/>
          </reference>
          <reference field="1" count="1" selected="0">
            <x v="67"/>
          </reference>
          <reference field="2" count="1" selected="0">
            <x v="38"/>
          </reference>
          <reference field="3" count="1" selected="0">
            <x v="3"/>
          </reference>
          <reference field="4" count="1">
            <x v="165"/>
          </reference>
        </references>
      </pivotArea>
    </format>
    <format dxfId="1519">
      <pivotArea dataOnly="0" labelOnly="1" fieldPosition="0">
        <references count="5">
          <reference field="0" count="1" selected="0">
            <x v="33"/>
          </reference>
          <reference field="1" count="1" selected="0">
            <x v="427"/>
          </reference>
          <reference field="2" count="1" selected="0">
            <x v="38"/>
          </reference>
          <reference field="3" count="1" selected="0">
            <x v="3"/>
          </reference>
          <reference field="4" count="1">
            <x v="274"/>
          </reference>
        </references>
      </pivotArea>
    </format>
    <format dxfId="1518">
      <pivotArea dataOnly="0" labelOnly="1" fieldPosition="0">
        <references count="5">
          <reference field="0" count="1" selected="0">
            <x v="33"/>
          </reference>
          <reference field="1" count="1" selected="0">
            <x v="447"/>
          </reference>
          <reference field="2" count="1" selected="0">
            <x v="38"/>
          </reference>
          <reference field="3" count="1" selected="0">
            <x v="4"/>
          </reference>
          <reference field="4" count="1">
            <x v="188"/>
          </reference>
        </references>
      </pivotArea>
    </format>
    <format dxfId="1517">
      <pivotArea dataOnly="0" labelOnly="1" fieldPosition="0">
        <references count="5">
          <reference field="0" count="1" selected="0">
            <x v="33"/>
          </reference>
          <reference field="1" count="1" selected="0">
            <x v="488"/>
          </reference>
          <reference field="2" count="1" selected="0">
            <x v="38"/>
          </reference>
          <reference field="3" count="1" selected="0">
            <x v="3"/>
          </reference>
          <reference field="4" count="1">
            <x v="275"/>
          </reference>
        </references>
      </pivotArea>
    </format>
    <format dxfId="1516">
      <pivotArea dataOnly="0" labelOnly="1" fieldPosition="0">
        <references count="5">
          <reference field="0" count="1" selected="0">
            <x v="33"/>
          </reference>
          <reference field="1" count="1" selected="0">
            <x v="489"/>
          </reference>
          <reference field="2" count="1" selected="0">
            <x v="38"/>
          </reference>
          <reference field="3" count="1" selected="0">
            <x v="3"/>
          </reference>
          <reference field="4" count="1">
            <x v="276"/>
          </reference>
        </references>
      </pivotArea>
    </format>
    <format dxfId="1515">
      <pivotArea dataOnly="0" labelOnly="1" fieldPosition="0">
        <references count="5">
          <reference field="0" count="1" selected="0">
            <x v="33"/>
          </reference>
          <reference field="1" count="1" selected="0">
            <x v="490"/>
          </reference>
          <reference field="2" count="1" selected="0">
            <x v="38"/>
          </reference>
          <reference field="3" count="1" selected="0">
            <x v="3"/>
          </reference>
          <reference field="4" count="1">
            <x v="277"/>
          </reference>
        </references>
      </pivotArea>
    </format>
    <format dxfId="1514">
      <pivotArea dataOnly="0" labelOnly="1" fieldPosition="0">
        <references count="5">
          <reference field="0" count="1" selected="0">
            <x v="33"/>
          </reference>
          <reference field="1" count="1" selected="0">
            <x v="542"/>
          </reference>
          <reference field="2" count="1" selected="0">
            <x v="38"/>
          </reference>
          <reference field="3" count="1" selected="0">
            <x v="3"/>
          </reference>
          <reference field="4" count="1">
            <x v="343"/>
          </reference>
        </references>
      </pivotArea>
    </format>
    <format dxfId="1513">
      <pivotArea dataOnly="0" labelOnly="1" fieldPosition="0">
        <references count="5">
          <reference field="0" count="1" selected="0">
            <x v="33"/>
          </reference>
          <reference field="1" count="1" selected="0">
            <x v="543"/>
          </reference>
          <reference field="2" count="1" selected="0">
            <x v="38"/>
          </reference>
          <reference field="3" count="1" selected="0">
            <x v="3"/>
          </reference>
          <reference field="4" count="1">
            <x v="343"/>
          </reference>
        </references>
      </pivotArea>
    </format>
    <format dxfId="1512">
      <pivotArea dataOnly="0" labelOnly="1" fieldPosition="0">
        <references count="5">
          <reference field="0" count="1" selected="0">
            <x v="33"/>
          </reference>
          <reference field="1" count="1" selected="0">
            <x v="568"/>
          </reference>
          <reference field="2" count="1" selected="0">
            <x v="38"/>
          </reference>
          <reference field="3" count="1" selected="0">
            <x v="3"/>
          </reference>
          <reference field="4" count="1">
            <x v="354"/>
          </reference>
        </references>
      </pivotArea>
    </format>
    <format dxfId="1511">
      <pivotArea collapsedLevelsAreSubtotals="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510">
      <pivotArea dataOnly="0" labelOnly="1" fieldPosition="0">
        <references count="3">
          <reference field="0" count="1" selected="0">
            <x v="34"/>
          </reference>
          <reference field="1" count="1">
            <x v="431"/>
          </reference>
          <reference field="2" count="1" selected="0">
            <x v="18"/>
          </reference>
        </references>
      </pivotArea>
    </format>
    <format dxfId="1509">
      <pivotArea dataOnly="0" labelOnly="1" fieldPosition="0">
        <references count="4">
          <reference field="0" count="1" selected="0">
            <x v="34"/>
          </reference>
          <reference field="1" count="1" selected="0">
            <x v="431"/>
          </reference>
          <reference field="2" count="1" selected="0">
            <x v="18"/>
          </reference>
          <reference field="3" count="1">
            <x v="3"/>
          </reference>
        </references>
      </pivotArea>
    </format>
    <format dxfId="1508">
      <pivotArea dataOnly="0" labelOnly="1" fieldPosition="0">
        <references count="5">
          <reference field="0" count="1" selected="0">
            <x v="34"/>
          </reference>
          <reference field="1" count="1" selected="0">
            <x v="431"/>
          </reference>
          <reference field="2" count="1" selected="0">
            <x v="18"/>
          </reference>
          <reference field="3" count="1" selected="0">
            <x v="3"/>
          </reference>
          <reference field="4" count="1">
            <x v="46"/>
          </reference>
        </references>
      </pivotArea>
    </format>
    <format dxfId="1507">
      <pivotArea collapsedLevelsAreSubtotals="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506">
      <pivotArea collapsedLevelsAreSubtotals="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505">
      <pivotArea collapsedLevelsAreSubtotals="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504">
      <pivotArea collapsedLevelsAreSubtotals="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503">
      <pivotArea collapsedLevelsAreSubtotals="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502">
      <pivotArea dataOnly="0" labelOnly="1" fieldPosition="0">
        <references count="3">
          <reference field="0" count="1" selected="0">
            <x v="35"/>
          </reference>
          <reference field="1" count="5">
            <x v="47"/>
            <x v="74"/>
            <x v="122"/>
            <x v="168"/>
            <x v="209"/>
          </reference>
          <reference field="2" count="1" selected="0">
            <x v="57"/>
          </reference>
        </references>
      </pivotArea>
    </format>
    <format dxfId="1501">
      <pivotArea dataOnly="0" labelOnly="1" fieldPosition="0">
        <references count="4">
          <reference field="0" count="1" selected="0">
            <x v="35"/>
          </reference>
          <reference field="1" count="1" selected="0">
            <x v="47"/>
          </reference>
          <reference field="2" count="1" selected="0">
            <x v="57"/>
          </reference>
          <reference field="3" count="1">
            <x v="3"/>
          </reference>
        </references>
      </pivotArea>
    </format>
    <format dxfId="1500">
      <pivotArea dataOnly="0" labelOnly="1" fieldPosition="0">
        <references count="4">
          <reference field="0" count="1" selected="0">
            <x v="35"/>
          </reference>
          <reference field="1" count="1" selected="0">
            <x v="74"/>
          </reference>
          <reference field="2" count="1" selected="0">
            <x v="57"/>
          </reference>
          <reference field="3" count="1">
            <x v="0"/>
          </reference>
        </references>
      </pivotArea>
    </format>
    <format dxfId="1499">
      <pivotArea dataOnly="0" labelOnly="1" fieldPosition="0">
        <references count="4">
          <reference field="0" count="1" selected="0">
            <x v="35"/>
          </reference>
          <reference field="1" count="1" selected="0">
            <x v="122"/>
          </reference>
          <reference field="2" count="1" selected="0">
            <x v="57"/>
          </reference>
          <reference field="3" count="1">
            <x v="3"/>
          </reference>
        </references>
      </pivotArea>
    </format>
    <format dxfId="1498">
      <pivotArea dataOnly="0" labelOnly="1" fieldPosition="0">
        <references count="5">
          <reference field="0" count="1" selected="0">
            <x v="35"/>
          </reference>
          <reference field="1" count="1" selected="0">
            <x v="47"/>
          </reference>
          <reference field="2" count="1" selected="0">
            <x v="57"/>
          </reference>
          <reference field="3" count="1" selected="0">
            <x v="3"/>
          </reference>
          <reference field="4" count="1">
            <x v="278"/>
          </reference>
        </references>
      </pivotArea>
    </format>
    <format dxfId="1497">
      <pivotArea dataOnly="0" labelOnly="1" fieldPosition="0">
        <references count="5">
          <reference field="0" count="1" selected="0">
            <x v="35"/>
          </reference>
          <reference field="1" count="1" selected="0">
            <x v="74"/>
          </reference>
          <reference field="2" count="1" selected="0">
            <x v="57"/>
          </reference>
          <reference field="3" count="1" selected="0">
            <x v="0"/>
          </reference>
          <reference field="4" count="1">
            <x v="279"/>
          </reference>
        </references>
      </pivotArea>
    </format>
    <format dxfId="1496">
      <pivotArea dataOnly="0" labelOnly="1" fieldPosition="0">
        <references count="5">
          <reference field="0" count="1" selected="0">
            <x v="35"/>
          </reference>
          <reference field="1" count="1" selected="0">
            <x v="122"/>
          </reference>
          <reference field="2" count="1" selected="0">
            <x v="57"/>
          </reference>
          <reference field="3" count="1" selected="0">
            <x v="3"/>
          </reference>
          <reference field="4" count="1">
            <x v="343"/>
          </reference>
        </references>
      </pivotArea>
    </format>
    <format dxfId="1495">
      <pivotArea dataOnly="0" labelOnly="1" fieldPosition="0">
        <references count="5">
          <reference field="0" count="1" selected="0">
            <x v="35"/>
          </reference>
          <reference field="1" count="1" selected="0">
            <x v="168"/>
          </reference>
          <reference field="2" count="1" selected="0">
            <x v="57"/>
          </reference>
          <reference field="3" count="1" selected="0">
            <x v="3"/>
          </reference>
          <reference field="4" count="1">
            <x v="280"/>
          </reference>
        </references>
      </pivotArea>
    </format>
    <format dxfId="1494">
      <pivotArea dataOnly="0" labelOnly="1" fieldPosition="0">
        <references count="5">
          <reference field="0" count="1" selected="0">
            <x v="35"/>
          </reference>
          <reference field="1" count="1" selected="0">
            <x v="209"/>
          </reference>
          <reference field="2" count="1" selected="0">
            <x v="57"/>
          </reference>
          <reference field="3" count="1" selected="0">
            <x v="3"/>
          </reference>
          <reference field="4" count="1">
            <x v="279"/>
          </reference>
        </references>
      </pivotArea>
    </format>
    <format dxfId="1493">
      <pivotArea collapsedLevelsAreSubtotals="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492">
      <pivotArea collapsedLevelsAreSubtotals="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491">
      <pivotArea collapsedLevelsAreSubtotals="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490">
      <pivotArea collapsedLevelsAreSubtotals="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489">
      <pivotArea dataOnly="0" labelOnly="1" fieldPosition="0">
        <references count="3">
          <reference field="0" count="1" selected="0">
            <x v="36"/>
          </reference>
          <reference field="1" count="4">
            <x v="109"/>
            <x v="296"/>
            <x v="301"/>
            <x v="569"/>
          </reference>
          <reference field="2" count="1" selected="0">
            <x v="55"/>
          </reference>
        </references>
      </pivotArea>
    </format>
    <format dxfId="1488">
      <pivotArea dataOnly="0" labelOnly="1" fieldPosition="0">
        <references count="4">
          <reference field="0" count="1" selected="0">
            <x v="36"/>
          </reference>
          <reference field="1" count="1" selected="0">
            <x v="109"/>
          </reference>
          <reference field="2" count="1" selected="0">
            <x v="55"/>
          </reference>
          <reference field="3" count="1">
            <x v="3"/>
          </reference>
        </references>
      </pivotArea>
    </format>
    <format dxfId="1487">
      <pivotArea dataOnly="0" labelOnly="1" fieldPosition="0">
        <references count="5">
          <reference field="0" count="1" selected="0">
            <x v="36"/>
          </reference>
          <reference field="1" count="1" selected="0">
            <x v="109"/>
          </reference>
          <reference field="2" count="1" selected="0">
            <x v="55"/>
          </reference>
          <reference field="3" count="1" selected="0">
            <x v="3"/>
          </reference>
          <reference field="4" count="1">
            <x v="106"/>
          </reference>
        </references>
      </pivotArea>
    </format>
    <format dxfId="1486">
      <pivotArea dataOnly="0" labelOnly="1" fieldPosition="0">
        <references count="5">
          <reference field="0" count="1" selected="0">
            <x v="36"/>
          </reference>
          <reference field="1" count="1" selected="0">
            <x v="296"/>
          </reference>
          <reference field="2" count="1" selected="0">
            <x v="55"/>
          </reference>
          <reference field="3" count="1" selected="0">
            <x v="3"/>
          </reference>
          <reference field="4" count="1">
            <x v="281"/>
          </reference>
        </references>
      </pivotArea>
    </format>
    <format dxfId="1485">
      <pivotArea dataOnly="0" labelOnly="1" fieldPosition="0">
        <references count="5">
          <reference field="0" count="1" selected="0">
            <x v="36"/>
          </reference>
          <reference field="1" count="1" selected="0">
            <x v="301"/>
          </reference>
          <reference field="2" count="1" selected="0">
            <x v="55"/>
          </reference>
          <reference field="3" count="1" selected="0">
            <x v="3"/>
          </reference>
          <reference field="4" count="1">
            <x v="8"/>
          </reference>
        </references>
      </pivotArea>
    </format>
    <format dxfId="1484">
      <pivotArea dataOnly="0" labelOnly="1" fieldPosition="0">
        <references count="5">
          <reference field="0" count="1" selected="0">
            <x v="36"/>
          </reference>
          <reference field="1" count="1" selected="0">
            <x v="569"/>
          </reference>
          <reference field="2" count="1" selected="0">
            <x v="55"/>
          </reference>
          <reference field="3" count="1" selected="0">
            <x v="3"/>
          </reference>
          <reference field="4" count="1">
            <x v="355"/>
          </reference>
        </references>
      </pivotArea>
    </format>
    <format dxfId="1483">
      <pivotArea collapsedLevelsAreSubtotals="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482">
      <pivotArea collapsedLevelsAreSubtotals="1" fieldPosition="0">
        <references count="5">
          <reference field="0" count="1" selected="0">
            <x v="37"/>
          </reference>
          <reference field="1" count="1" selected="0">
            <x v="343"/>
          </reference>
          <reference field="2" count="1" selected="0">
            <x v="61"/>
          </reference>
          <reference field="3" count="1" selected="0">
            <x v="3"/>
          </reference>
          <reference field="4" count="1">
            <x v="46"/>
          </reference>
        </references>
      </pivotArea>
    </format>
    <format dxfId="1481">
      <pivotArea collapsedLevelsAreSubtotals="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480">
      <pivotArea collapsedLevelsAreSubtotals="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479">
      <pivotArea collapsedLevelsAreSubtotals="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478">
      <pivotArea collapsedLevelsAreSubtotals="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477">
      <pivotArea collapsedLevelsAreSubtotals="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476">
      <pivotArea collapsedLevelsAreSubtotals="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475">
      <pivotArea collapsedLevelsAreSubtotals="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474">
      <pivotArea collapsedLevelsAreSubtotals="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473">
      <pivotArea collapsedLevelsAreSubtotals="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472">
      <pivotArea collapsedLevelsAreSubtotals="1" fieldPosition="0">
        <references count="5">
          <reference field="0" count="1" selected="0">
            <x v="37"/>
          </reference>
          <reference field="1" count="1" selected="0">
            <x v="592"/>
          </reference>
          <reference field="2" count="1" selected="0">
            <x v="61"/>
          </reference>
          <reference field="3" count="1" selected="0">
            <x v="3"/>
          </reference>
          <reference field="4" count="1">
            <x v="376"/>
          </reference>
        </references>
      </pivotArea>
    </format>
    <format dxfId="1471">
      <pivotArea collapsedLevelsAreSubtotals="1" fieldPosition="0">
        <references count="5">
          <reference field="0" count="1" selected="0">
            <x v="37"/>
          </reference>
          <reference field="1" count="1" selected="0">
            <x v="593"/>
          </reference>
          <reference field="2" count="1" selected="0">
            <x v="61"/>
          </reference>
          <reference field="3" count="1" selected="0">
            <x v="3"/>
          </reference>
          <reference field="4" count="1">
            <x v="377"/>
          </reference>
        </references>
      </pivotArea>
    </format>
    <format dxfId="1470">
      <pivotArea collapsedLevelsAreSubtotals="1" fieldPosition="0">
        <references count="5">
          <reference field="0" count="1" selected="0">
            <x v="37"/>
          </reference>
          <reference field="1" count="1" selected="0">
            <x v="594"/>
          </reference>
          <reference field="2" count="1" selected="0">
            <x v="61"/>
          </reference>
          <reference field="3" count="1" selected="0">
            <x v="3"/>
          </reference>
          <reference field="4" count="1">
            <x v="371"/>
          </reference>
        </references>
      </pivotArea>
    </format>
    <format dxfId="1469">
      <pivotArea dataOnly="0" labelOnly="1" fieldPosition="0">
        <references count="3">
          <reference field="0" count="1" selected="0">
            <x v="37"/>
          </reference>
          <reference field="1" count="14">
            <x v="320"/>
            <x v="343"/>
            <x v="395"/>
            <x v="438"/>
            <x v="491"/>
            <x v="492"/>
            <x v="493"/>
            <x v="494"/>
            <x v="495"/>
            <x v="570"/>
            <x v="571"/>
            <x v="592"/>
            <x v="593"/>
            <x v="594"/>
          </reference>
          <reference field="2" count="1" selected="0">
            <x v="61"/>
          </reference>
        </references>
      </pivotArea>
    </format>
    <format dxfId="1468">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1467">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1466">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1465">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464">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46"/>
          </reference>
        </references>
      </pivotArea>
    </format>
    <format dxfId="1463">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462">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461">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460">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459">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458">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457">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456">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455">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454">
      <pivotArea dataOnly="0" labelOnly="1" fieldPosition="0">
        <references count="5">
          <reference field="0" count="1" selected="0">
            <x v="37"/>
          </reference>
          <reference field="1" count="1" selected="0">
            <x v="592"/>
          </reference>
          <reference field="2" count="1" selected="0">
            <x v="61"/>
          </reference>
          <reference field="3" count="1" selected="0">
            <x v="3"/>
          </reference>
          <reference field="4" count="1">
            <x v="376"/>
          </reference>
        </references>
      </pivotArea>
    </format>
    <format dxfId="1453">
      <pivotArea dataOnly="0" labelOnly="1" fieldPosition="0">
        <references count="5">
          <reference field="0" count="1" selected="0">
            <x v="37"/>
          </reference>
          <reference field="1" count="1" selected="0">
            <x v="593"/>
          </reference>
          <reference field="2" count="1" selected="0">
            <x v="61"/>
          </reference>
          <reference field="3" count="1" selected="0">
            <x v="3"/>
          </reference>
          <reference field="4" count="1">
            <x v="377"/>
          </reference>
        </references>
      </pivotArea>
    </format>
    <format dxfId="1452">
      <pivotArea dataOnly="0" labelOnly="1" fieldPosition="0">
        <references count="5">
          <reference field="0" count="1" selected="0">
            <x v="37"/>
          </reference>
          <reference field="1" count="1" selected="0">
            <x v="594"/>
          </reference>
          <reference field="2" count="1" selected="0">
            <x v="61"/>
          </reference>
          <reference field="3" count="1" selected="0">
            <x v="3"/>
          </reference>
          <reference field="4" count="1">
            <x v="371"/>
          </reference>
        </references>
      </pivotArea>
    </format>
    <format dxfId="1451">
      <pivotArea collapsedLevelsAreSubtotals="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450">
      <pivotArea collapsedLevelsAreSubtotals="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449">
      <pivotArea collapsedLevelsAreSubtotals="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448">
      <pivotArea collapsedLevelsAreSubtotals="1" fieldPosition="0">
        <references count="5">
          <reference field="0" count="1" selected="0">
            <x v="38"/>
          </reference>
          <reference field="1" count="1" selected="0">
            <x v="595"/>
          </reference>
          <reference field="2" count="1" selected="0">
            <x v="19"/>
          </reference>
          <reference field="3" count="1" selected="0">
            <x v="3"/>
          </reference>
          <reference field="4" count="1">
            <x v="378"/>
          </reference>
        </references>
      </pivotArea>
    </format>
    <format dxfId="1447">
      <pivotArea dataOnly="0" labelOnly="1" fieldPosition="0">
        <references count="3">
          <reference field="0" count="1" selected="0">
            <x v="38"/>
          </reference>
          <reference field="1" count="4">
            <x v="226"/>
            <x v="337"/>
            <x v="496"/>
            <x v="595"/>
          </reference>
          <reference field="2" count="1" selected="0">
            <x v="19"/>
          </reference>
        </references>
      </pivotArea>
    </format>
    <format dxfId="1446">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144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44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44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442">
      <pivotArea dataOnly="0" labelOnly="1" fieldPosition="0">
        <references count="5">
          <reference field="0" count="1" selected="0">
            <x v="38"/>
          </reference>
          <reference field="1" count="1" selected="0">
            <x v="595"/>
          </reference>
          <reference field="2" count="1" selected="0">
            <x v="19"/>
          </reference>
          <reference field="3" count="1" selected="0">
            <x v="3"/>
          </reference>
          <reference field="4" count="1">
            <x v="378"/>
          </reference>
        </references>
      </pivotArea>
    </format>
    <format dxfId="1441">
      <pivotArea collapsedLevelsAreSubtotals="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440">
      <pivotArea collapsedLevelsAreSubtotals="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439">
      <pivotArea collapsedLevelsAreSubtotals="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438">
      <pivotArea collapsedLevelsAreSubtotals="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437">
      <pivotArea collapsedLevelsAreSubtotals="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436">
      <pivotArea collapsedLevelsAreSubtotals="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435">
      <pivotArea collapsedLevelsAreSubtotals="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434">
      <pivotArea collapsedLevelsAreSubtotals="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433">
      <pivotArea collapsedLevelsAreSubtotals="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432">
      <pivotArea collapsedLevelsAreSubtotals="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431">
      <pivotArea collapsedLevelsAreSubtotals="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430">
      <pivotArea collapsedLevelsAreSubtotals="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429">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1428">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1427">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1426">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1425">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424">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423">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42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42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42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41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41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41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41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415">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414">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413">
      <pivotArea collapsedLevelsAreSubtotals="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412">
      <pivotArea collapsedLevelsAreSubtotals="1" fieldPosition="0">
        <references count="5">
          <reference field="0" count="1" selected="0">
            <x v="37"/>
          </reference>
          <reference field="1" count="1" selected="0">
            <x v="343"/>
          </reference>
          <reference field="2" count="1" selected="0">
            <x v="61"/>
          </reference>
          <reference field="3" count="1" selected="0">
            <x v="3"/>
          </reference>
          <reference field="4" count="1">
            <x v="46"/>
          </reference>
        </references>
      </pivotArea>
    </format>
    <format dxfId="1411">
      <pivotArea collapsedLevelsAreSubtotals="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410">
      <pivotArea collapsedLevelsAreSubtotals="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409">
      <pivotArea collapsedLevelsAreSubtotals="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408">
      <pivotArea collapsedLevelsAreSubtotals="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407">
      <pivotArea collapsedLevelsAreSubtotals="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406">
      <pivotArea collapsedLevelsAreSubtotals="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405">
      <pivotArea collapsedLevelsAreSubtotals="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404">
      <pivotArea collapsedLevelsAreSubtotals="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403">
      <pivotArea collapsedLevelsAreSubtotals="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402">
      <pivotArea collapsedLevelsAreSubtotals="1" fieldPosition="0">
        <references count="5">
          <reference field="0" count="1" selected="0">
            <x v="37"/>
          </reference>
          <reference field="1" count="1" selected="0">
            <x v="592"/>
          </reference>
          <reference field="2" count="1" selected="0">
            <x v="61"/>
          </reference>
          <reference field="3" count="1" selected="0">
            <x v="3"/>
          </reference>
          <reference field="4" count="1">
            <x v="376"/>
          </reference>
        </references>
      </pivotArea>
    </format>
    <format dxfId="1401">
      <pivotArea collapsedLevelsAreSubtotals="1" fieldPosition="0">
        <references count="5">
          <reference field="0" count="1" selected="0">
            <x v="37"/>
          </reference>
          <reference field="1" count="1" selected="0">
            <x v="593"/>
          </reference>
          <reference field="2" count="1" selected="0">
            <x v="61"/>
          </reference>
          <reference field="3" count="1" selected="0">
            <x v="3"/>
          </reference>
          <reference field="4" count="1">
            <x v="377"/>
          </reference>
        </references>
      </pivotArea>
    </format>
    <format dxfId="1400">
      <pivotArea collapsedLevelsAreSubtotals="1" fieldPosition="0">
        <references count="5">
          <reference field="0" count="1" selected="0">
            <x v="37"/>
          </reference>
          <reference field="1" count="1" selected="0">
            <x v="594"/>
          </reference>
          <reference field="2" count="1" selected="0">
            <x v="61"/>
          </reference>
          <reference field="3" count="1" selected="0">
            <x v="3"/>
          </reference>
          <reference field="4" count="1">
            <x v="371"/>
          </reference>
        </references>
      </pivotArea>
    </format>
    <format dxfId="1399">
      <pivotArea dataOnly="0" labelOnly="1" fieldPosition="0">
        <references count="3">
          <reference field="0" count="1" selected="0">
            <x v="37"/>
          </reference>
          <reference field="1" count="14">
            <x v="320"/>
            <x v="343"/>
            <x v="395"/>
            <x v="438"/>
            <x v="491"/>
            <x v="492"/>
            <x v="493"/>
            <x v="494"/>
            <x v="495"/>
            <x v="570"/>
            <x v="571"/>
            <x v="592"/>
            <x v="593"/>
            <x v="594"/>
          </reference>
          <reference field="2" count="1" selected="0">
            <x v="61"/>
          </reference>
        </references>
      </pivotArea>
    </format>
    <format dxfId="1398">
      <pivotArea dataOnly="0" labelOnly="1" fieldPosition="0">
        <references count="4">
          <reference field="0" count="1" selected="0">
            <x v="37"/>
          </reference>
          <reference field="1" count="1" selected="0">
            <x v="320"/>
          </reference>
          <reference field="2" count="1" selected="0">
            <x v="61"/>
          </reference>
          <reference field="3" count="1">
            <x v="3"/>
          </reference>
        </references>
      </pivotArea>
    </format>
    <format dxfId="1397">
      <pivotArea dataOnly="0" labelOnly="1" fieldPosition="0">
        <references count="4">
          <reference field="0" count="1" selected="0">
            <x v="37"/>
          </reference>
          <reference field="1" count="1" selected="0">
            <x v="395"/>
          </reference>
          <reference field="2" count="1" selected="0">
            <x v="61"/>
          </reference>
          <reference field="3" count="1">
            <x v="0"/>
          </reference>
        </references>
      </pivotArea>
    </format>
    <format dxfId="1396">
      <pivotArea dataOnly="0" labelOnly="1" fieldPosition="0">
        <references count="4">
          <reference field="0" count="1" selected="0">
            <x v="37"/>
          </reference>
          <reference field="1" count="1" selected="0">
            <x v="438"/>
          </reference>
          <reference field="2" count="1" selected="0">
            <x v="61"/>
          </reference>
          <reference field="3" count="1">
            <x v="3"/>
          </reference>
        </references>
      </pivotArea>
    </format>
    <format dxfId="1395">
      <pivotArea dataOnly="0" labelOnly="1" fieldPosition="0">
        <references count="5">
          <reference field="0" count="1" selected="0">
            <x v="37"/>
          </reference>
          <reference field="1" count="1" selected="0">
            <x v="320"/>
          </reference>
          <reference field="2" count="1" selected="0">
            <x v="61"/>
          </reference>
          <reference field="3" count="1" selected="0">
            <x v="3"/>
          </reference>
          <reference field="4" count="1">
            <x v="92"/>
          </reference>
        </references>
      </pivotArea>
    </format>
    <format dxfId="1394">
      <pivotArea dataOnly="0" labelOnly="1" fieldPosition="0">
        <references count="5">
          <reference field="0" count="1" selected="0">
            <x v="37"/>
          </reference>
          <reference field="1" count="1" selected="0">
            <x v="343"/>
          </reference>
          <reference field="2" count="1" selected="0">
            <x v="61"/>
          </reference>
          <reference field="3" count="1" selected="0">
            <x v="3"/>
          </reference>
          <reference field="4" count="1">
            <x v="46"/>
          </reference>
        </references>
      </pivotArea>
    </format>
    <format dxfId="1393">
      <pivotArea dataOnly="0" labelOnly="1" fieldPosition="0">
        <references count="5">
          <reference field="0" count="1" selected="0">
            <x v="37"/>
          </reference>
          <reference field="1" count="1" selected="0">
            <x v="395"/>
          </reference>
          <reference field="2" count="1" selected="0">
            <x v="61"/>
          </reference>
          <reference field="3" count="1" selected="0">
            <x v="0"/>
          </reference>
          <reference field="4" count="1">
            <x v="74"/>
          </reference>
        </references>
      </pivotArea>
    </format>
    <format dxfId="1392">
      <pivotArea dataOnly="0" labelOnly="1" fieldPosition="0">
        <references count="5">
          <reference field="0" count="1" selected="0">
            <x v="37"/>
          </reference>
          <reference field="1" count="1" selected="0">
            <x v="438"/>
          </reference>
          <reference field="2" count="1" selected="0">
            <x v="61"/>
          </reference>
          <reference field="3" count="1" selected="0">
            <x v="3"/>
          </reference>
          <reference field="4" count="1">
            <x v="118"/>
          </reference>
        </references>
      </pivotArea>
    </format>
    <format dxfId="1391">
      <pivotArea dataOnly="0" labelOnly="1" fieldPosition="0">
        <references count="5">
          <reference field="0" count="1" selected="0">
            <x v="37"/>
          </reference>
          <reference field="1" count="1" selected="0">
            <x v="491"/>
          </reference>
          <reference field="2" count="1" selected="0">
            <x v="61"/>
          </reference>
          <reference field="3" count="1" selected="0">
            <x v="3"/>
          </reference>
          <reference field="4" count="1">
            <x v="47"/>
          </reference>
        </references>
      </pivotArea>
    </format>
    <format dxfId="1390">
      <pivotArea dataOnly="0" labelOnly="1" fieldPosition="0">
        <references count="5">
          <reference field="0" count="1" selected="0">
            <x v="37"/>
          </reference>
          <reference field="1" count="1" selected="0">
            <x v="492"/>
          </reference>
          <reference field="2" count="1" selected="0">
            <x v="61"/>
          </reference>
          <reference field="3" count="1" selected="0">
            <x v="3"/>
          </reference>
          <reference field="4" count="1">
            <x v="282"/>
          </reference>
        </references>
      </pivotArea>
    </format>
    <format dxfId="1389">
      <pivotArea dataOnly="0" labelOnly="1" fieldPosition="0">
        <references count="5">
          <reference field="0" count="1" selected="0">
            <x v="37"/>
          </reference>
          <reference field="1" count="1" selected="0">
            <x v="493"/>
          </reference>
          <reference field="2" count="1" selected="0">
            <x v="61"/>
          </reference>
          <reference field="3" count="1" selected="0">
            <x v="3"/>
          </reference>
          <reference field="4" count="1">
            <x v="283"/>
          </reference>
        </references>
      </pivotArea>
    </format>
    <format dxfId="1388">
      <pivotArea dataOnly="0" labelOnly="1" fieldPosition="0">
        <references count="5">
          <reference field="0" count="1" selected="0">
            <x v="37"/>
          </reference>
          <reference field="1" count="1" selected="0">
            <x v="494"/>
          </reference>
          <reference field="2" count="1" selected="0">
            <x v="61"/>
          </reference>
          <reference field="3" count="1" selected="0">
            <x v="3"/>
          </reference>
          <reference field="4" count="1">
            <x v="284"/>
          </reference>
        </references>
      </pivotArea>
    </format>
    <format dxfId="1387">
      <pivotArea dataOnly="0" labelOnly="1" fieldPosition="0">
        <references count="5">
          <reference field="0" count="1" selected="0">
            <x v="37"/>
          </reference>
          <reference field="1" count="1" selected="0">
            <x v="495"/>
          </reference>
          <reference field="2" count="1" selected="0">
            <x v="61"/>
          </reference>
          <reference field="3" count="1" selected="0">
            <x v="3"/>
          </reference>
          <reference field="4" count="1">
            <x v="285"/>
          </reference>
        </references>
      </pivotArea>
    </format>
    <format dxfId="1386">
      <pivotArea dataOnly="0" labelOnly="1" fieldPosition="0">
        <references count="5">
          <reference field="0" count="1" selected="0">
            <x v="37"/>
          </reference>
          <reference field="1" count="1" selected="0">
            <x v="570"/>
          </reference>
          <reference field="2" count="1" selected="0">
            <x v="61"/>
          </reference>
          <reference field="3" count="1" selected="0">
            <x v="3"/>
          </reference>
          <reference field="4" count="1">
            <x v="356"/>
          </reference>
        </references>
      </pivotArea>
    </format>
    <format dxfId="1385">
      <pivotArea dataOnly="0" labelOnly="1" fieldPosition="0">
        <references count="5">
          <reference field="0" count="1" selected="0">
            <x v="37"/>
          </reference>
          <reference field="1" count="1" selected="0">
            <x v="571"/>
          </reference>
          <reference field="2" count="1" selected="0">
            <x v="61"/>
          </reference>
          <reference field="3" count="1" selected="0">
            <x v="3"/>
          </reference>
          <reference field="4" count="1">
            <x v="357"/>
          </reference>
        </references>
      </pivotArea>
    </format>
    <format dxfId="1384">
      <pivotArea dataOnly="0" labelOnly="1" fieldPosition="0">
        <references count="5">
          <reference field="0" count="1" selected="0">
            <x v="37"/>
          </reference>
          <reference field="1" count="1" selected="0">
            <x v="592"/>
          </reference>
          <reference field="2" count="1" selected="0">
            <x v="61"/>
          </reference>
          <reference field="3" count="1" selected="0">
            <x v="3"/>
          </reference>
          <reference field="4" count="1">
            <x v="376"/>
          </reference>
        </references>
      </pivotArea>
    </format>
    <format dxfId="1383">
      <pivotArea dataOnly="0" labelOnly="1" fieldPosition="0">
        <references count="5">
          <reference field="0" count="1" selected="0">
            <x v="37"/>
          </reference>
          <reference field="1" count="1" selected="0">
            <x v="593"/>
          </reference>
          <reference field="2" count="1" selected="0">
            <x v="61"/>
          </reference>
          <reference field="3" count="1" selected="0">
            <x v="3"/>
          </reference>
          <reference field="4" count="1">
            <x v="377"/>
          </reference>
        </references>
      </pivotArea>
    </format>
    <format dxfId="1382">
      <pivotArea dataOnly="0" labelOnly="1" fieldPosition="0">
        <references count="5">
          <reference field="0" count="1" selected="0">
            <x v="37"/>
          </reference>
          <reference field="1" count="1" selected="0">
            <x v="594"/>
          </reference>
          <reference field="2" count="1" selected="0">
            <x v="61"/>
          </reference>
          <reference field="3" count="1" selected="0">
            <x v="3"/>
          </reference>
          <reference field="4" count="1">
            <x v="371"/>
          </reference>
        </references>
      </pivotArea>
    </format>
    <format dxfId="1381">
      <pivotArea collapsedLevelsAreSubtotals="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380">
      <pivotArea collapsedLevelsAreSubtotals="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379">
      <pivotArea collapsedLevelsAreSubtotals="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378">
      <pivotArea collapsedLevelsAreSubtotals="1" fieldPosition="0">
        <references count="5">
          <reference field="0" count="1" selected="0">
            <x v="38"/>
          </reference>
          <reference field="1" count="1" selected="0">
            <x v="595"/>
          </reference>
          <reference field="2" count="1" selected="0">
            <x v="19"/>
          </reference>
          <reference field="3" count="1" selected="0">
            <x v="3"/>
          </reference>
          <reference field="4" count="1">
            <x v="378"/>
          </reference>
        </references>
      </pivotArea>
    </format>
    <format dxfId="1377">
      <pivotArea dataOnly="0" labelOnly="1" fieldPosition="0">
        <references count="3">
          <reference field="0" count="1" selected="0">
            <x v="38"/>
          </reference>
          <reference field="1" count="4">
            <x v="226"/>
            <x v="337"/>
            <x v="496"/>
            <x v="595"/>
          </reference>
          <reference field="2" count="1" selected="0">
            <x v="19"/>
          </reference>
        </references>
      </pivotArea>
    </format>
    <format dxfId="1376">
      <pivotArea dataOnly="0" labelOnly="1" fieldPosition="0">
        <references count="4">
          <reference field="0" count="1" selected="0">
            <x v="38"/>
          </reference>
          <reference field="1" count="1" selected="0">
            <x v="226"/>
          </reference>
          <reference field="2" count="1" selected="0">
            <x v="19"/>
          </reference>
          <reference field="3" count="1">
            <x v="3"/>
          </reference>
        </references>
      </pivotArea>
    </format>
    <format dxfId="1375">
      <pivotArea dataOnly="0" labelOnly="1" fieldPosition="0">
        <references count="5">
          <reference field="0" count="1" selected="0">
            <x v="38"/>
          </reference>
          <reference field="1" count="1" selected="0">
            <x v="226"/>
          </reference>
          <reference field="2" count="1" selected="0">
            <x v="19"/>
          </reference>
          <reference field="3" count="1" selected="0">
            <x v="3"/>
          </reference>
          <reference field="4" count="1">
            <x v="63"/>
          </reference>
        </references>
      </pivotArea>
    </format>
    <format dxfId="1374">
      <pivotArea dataOnly="0" labelOnly="1" fieldPosition="0">
        <references count="5">
          <reference field="0" count="1" selected="0">
            <x v="38"/>
          </reference>
          <reference field="1" count="1" selected="0">
            <x v="337"/>
          </reference>
          <reference field="2" count="1" selected="0">
            <x v="19"/>
          </reference>
          <reference field="3" count="1" selected="0">
            <x v="3"/>
          </reference>
          <reference field="4" count="1">
            <x v="131"/>
          </reference>
        </references>
      </pivotArea>
    </format>
    <format dxfId="1373">
      <pivotArea dataOnly="0" labelOnly="1" fieldPosition="0">
        <references count="5">
          <reference field="0" count="1" selected="0">
            <x v="38"/>
          </reference>
          <reference field="1" count="1" selected="0">
            <x v="496"/>
          </reference>
          <reference field="2" count="1" selected="0">
            <x v="19"/>
          </reference>
          <reference field="3" count="1" selected="0">
            <x v="3"/>
          </reference>
          <reference field="4" count="1">
            <x v="286"/>
          </reference>
        </references>
      </pivotArea>
    </format>
    <format dxfId="1372">
      <pivotArea dataOnly="0" labelOnly="1" fieldPosition="0">
        <references count="5">
          <reference field="0" count="1" selected="0">
            <x v="38"/>
          </reference>
          <reference field="1" count="1" selected="0">
            <x v="595"/>
          </reference>
          <reference field="2" count="1" selected="0">
            <x v="19"/>
          </reference>
          <reference field="3" count="1" selected="0">
            <x v="3"/>
          </reference>
          <reference field="4" count="1">
            <x v="378"/>
          </reference>
        </references>
      </pivotArea>
    </format>
    <format dxfId="1371">
      <pivotArea collapsedLevelsAreSubtotals="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370">
      <pivotArea collapsedLevelsAreSubtotals="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369">
      <pivotArea collapsedLevelsAreSubtotals="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368">
      <pivotArea collapsedLevelsAreSubtotals="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367">
      <pivotArea collapsedLevelsAreSubtotals="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366">
      <pivotArea collapsedLevelsAreSubtotals="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365">
      <pivotArea collapsedLevelsAreSubtotals="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364">
      <pivotArea collapsedLevelsAreSubtotals="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363">
      <pivotArea collapsedLevelsAreSubtotals="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362">
      <pivotArea collapsedLevelsAreSubtotals="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361">
      <pivotArea collapsedLevelsAreSubtotals="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360">
      <pivotArea collapsedLevelsAreSubtotals="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359">
      <pivotArea dataOnly="0" labelOnly="1" fieldPosition="0">
        <references count="3">
          <reference field="0" count="1" selected="0">
            <x v="39"/>
          </reference>
          <reference field="1" count="12">
            <x v="63"/>
            <x v="151"/>
            <x v="152"/>
            <x v="234"/>
            <x v="310"/>
            <x v="323"/>
            <x v="379"/>
            <x v="424"/>
            <x v="425"/>
            <x v="428"/>
            <x v="544"/>
            <x v="545"/>
          </reference>
          <reference field="2" count="1" selected="0">
            <x v="3"/>
          </reference>
        </references>
      </pivotArea>
    </format>
    <format dxfId="1358">
      <pivotArea dataOnly="0" labelOnly="1" fieldPosition="0">
        <references count="4">
          <reference field="0" count="1" selected="0">
            <x v="39"/>
          </reference>
          <reference field="1" count="1" selected="0">
            <x v="63"/>
          </reference>
          <reference field="2" count="1" selected="0">
            <x v="3"/>
          </reference>
          <reference field="3" count="1">
            <x v="3"/>
          </reference>
        </references>
      </pivotArea>
    </format>
    <format dxfId="1357">
      <pivotArea dataOnly="0" labelOnly="1" fieldPosition="0">
        <references count="4">
          <reference field="0" count="1" selected="0">
            <x v="39"/>
          </reference>
          <reference field="1" count="1" selected="0">
            <x v="424"/>
          </reference>
          <reference field="2" count="1" selected="0">
            <x v="3"/>
          </reference>
          <reference field="3" count="1">
            <x v="0"/>
          </reference>
        </references>
      </pivotArea>
    </format>
    <format dxfId="1356">
      <pivotArea dataOnly="0" labelOnly="1" fieldPosition="0">
        <references count="4">
          <reference field="0" count="1" selected="0">
            <x v="39"/>
          </reference>
          <reference field="1" count="1" selected="0">
            <x v="425"/>
          </reference>
          <reference field="2" count="1" selected="0">
            <x v="3"/>
          </reference>
          <reference field="3" count="1">
            <x v="3"/>
          </reference>
        </references>
      </pivotArea>
    </format>
    <format dxfId="1355">
      <pivotArea dataOnly="0" labelOnly="1" fieldPosition="0">
        <references count="5">
          <reference field="0" count="1" selected="0">
            <x v="39"/>
          </reference>
          <reference field="1" count="1" selected="0">
            <x v="63"/>
          </reference>
          <reference field="2" count="1" selected="0">
            <x v="3"/>
          </reference>
          <reference field="3" count="1" selected="0">
            <x v="3"/>
          </reference>
          <reference field="4" count="1">
            <x v="287"/>
          </reference>
        </references>
      </pivotArea>
    </format>
    <format dxfId="1354">
      <pivotArea dataOnly="0" labelOnly="1" fieldPosition="0">
        <references count="5">
          <reference field="0" count="1" selected="0">
            <x v="39"/>
          </reference>
          <reference field="1" count="1" selected="0">
            <x v="151"/>
          </reference>
          <reference field="2" count="1" selected="0">
            <x v="3"/>
          </reference>
          <reference field="3" count="1" selected="0">
            <x v="3"/>
          </reference>
          <reference field="4" count="1">
            <x v="136"/>
          </reference>
        </references>
      </pivotArea>
    </format>
    <format dxfId="1353">
      <pivotArea dataOnly="0" labelOnly="1" fieldPosition="0">
        <references count="5">
          <reference field="0" count="1" selected="0">
            <x v="39"/>
          </reference>
          <reference field="1" count="1" selected="0">
            <x v="152"/>
          </reference>
          <reference field="2" count="1" selected="0">
            <x v="3"/>
          </reference>
          <reference field="3" count="1" selected="0">
            <x v="3"/>
          </reference>
          <reference field="4" count="1">
            <x v="59"/>
          </reference>
        </references>
      </pivotArea>
    </format>
    <format dxfId="1352">
      <pivotArea dataOnly="0" labelOnly="1" fieldPosition="0">
        <references count="5">
          <reference field="0" count="1" selected="0">
            <x v="39"/>
          </reference>
          <reference field="1" count="1" selected="0">
            <x v="234"/>
          </reference>
          <reference field="2" count="1" selected="0">
            <x v="3"/>
          </reference>
          <reference field="3" count="1" selected="0">
            <x v="3"/>
          </reference>
          <reference field="4" count="1">
            <x v="127"/>
          </reference>
        </references>
      </pivotArea>
    </format>
    <format dxfId="1351">
      <pivotArea dataOnly="0" labelOnly="1" fieldPosition="0">
        <references count="5">
          <reference field="0" count="1" selected="0">
            <x v="39"/>
          </reference>
          <reference field="1" count="1" selected="0">
            <x v="310"/>
          </reference>
          <reference field="2" count="1" selected="0">
            <x v="3"/>
          </reference>
          <reference field="3" count="1" selected="0">
            <x v="3"/>
          </reference>
          <reference field="4" count="1">
            <x v="288"/>
          </reference>
        </references>
      </pivotArea>
    </format>
    <format dxfId="1350">
      <pivotArea dataOnly="0" labelOnly="1" fieldPosition="0">
        <references count="5">
          <reference field="0" count="1" selected="0">
            <x v="39"/>
          </reference>
          <reference field="1" count="1" selected="0">
            <x v="323"/>
          </reference>
          <reference field="2" count="1" selected="0">
            <x v="3"/>
          </reference>
          <reference field="3" count="1" selected="0">
            <x v="3"/>
          </reference>
          <reference field="4" count="1">
            <x v="126"/>
          </reference>
        </references>
      </pivotArea>
    </format>
    <format dxfId="1349">
      <pivotArea dataOnly="0" labelOnly="1" fieldPosition="0">
        <references count="5">
          <reference field="0" count="1" selected="0">
            <x v="39"/>
          </reference>
          <reference field="1" count="1" selected="0">
            <x v="379"/>
          </reference>
          <reference field="2" count="1" selected="0">
            <x v="3"/>
          </reference>
          <reference field="3" count="1" selected="0">
            <x v="3"/>
          </reference>
          <reference field="4" count="1">
            <x v="46"/>
          </reference>
        </references>
      </pivotArea>
    </format>
    <format dxfId="1348">
      <pivotArea dataOnly="0" labelOnly="1" fieldPosition="0">
        <references count="5">
          <reference field="0" count="1" selected="0">
            <x v="39"/>
          </reference>
          <reference field="1" count="1" selected="0">
            <x v="424"/>
          </reference>
          <reference field="2" count="1" selected="0">
            <x v="3"/>
          </reference>
          <reference field="3" count="1" selected="0">
            <x v="0"/>
          </reference>
          <reference field="4" count="1">
            <x v="121"/>
          </reference>
        </references>
      </pivotArea>
    </format>
    <format dxfId="1347">
      <pivotArea dataOnly="0" labelOnly="1" fieldPosition="0">
        <references count="5">
          <reference field="0" count="1" selected="0">
            <x v="39"/>
          </reference>
          <reference field="1" count="1" selected="0">
            <x v="425"/>
          </reference>
          <reference field="2" count="1" selected="0">
            <x v="3"/>
          </reference>
          <reference field="3" count="1" selected="0">
            <x v="3"/>
          </reference>
          <reference field="4" count="1">
            <x v="62"/>
          </reference>
        </references>
      </pivotArea>
    </format>
    <format dxfId="1346">
      <pivotArea dataOnly="0" labelOnly="1" fieldPosition="0">
        <references count="5">
          <reference field="0" count="1" selected="0">
            <x v="39"/>
          </reference>
          <reference field="1" count="1" selected="0">
            <x v="428"/>
          </reference>
          <reference field="2" count="1" selected="0">
            <x v="3"/>
          </reference>
          <reference field="3" count="1" selected="0">
            <x v="3"/>
          </reference>
          <reference field="4" count="1">
            <x v="289"/>
          </reference>
        </references>
      </pivotArea>
    </format>
    <format dxfId="1345">
      <pivotArea dataOnly="0" labelOnly="1" fieldPosition="0">
        <references count="5">
          <reference field="0" count="1" selected="0">
            <x v="39"/>
          </reference>
          <reference field="1" count="1" selected="0">
            <x v="544"/>
          </reference>
          <reference field="2" count="1" selected="0">
            <x v="3"/>
          </reference>
          <reference field="3" count="1" selected="0">
            <x v="3"/>
          </reference>
          <reference field="4" count="1">
            <x v="343"/>
          </reference>
        </references>
      </pivotArea>
    </format>
    <format dxfId="1344">
      <pivotArea dataOnly="0" labelOnly="1" fieldPosition="0">
        <references count="5">
          <reference field="0" count="1" selected="0">
            <x v="39"/>
          </reference>
          <reference field="1" count="1" selected="0">
            <x v="545"/>
          </reference>
          <reference field="2" count="1" selected="0">
            <x v="3"/>
          </reference>
          <reference field="3" count="1" selected="0">
            <x v="3"/>
          </reference>
          <reference field="4" count="1">
            <x v="343"/>
          </reference>
        </references>
      </pivotArea>
    </format>
    <format dxfId="1343">
      <pivotArea dataOnly="0" labelOnly="1" fieldPosition="0">
        <references count="2">
          <reference field="0" count="1" selected="0">
            <x v="39"/>
          </reference>
          <reference field="2" count="1">
            <x v="3"/>
          </reference>
        </references>
      </pivotArea>
    </format>
    <format dxfId="1342">
      <pivotArea dataOnly="0" labelOnly="1" fieldPosition="0">
        <references count="2">
          <reference field="0" count="1" selected="0">
            <x v="39"/>
          </reference>
          <reference field="2" count="1">
            <x v="3"/>
          </reference>
        </references>
      </pivotArea>
    </format>
    <format dxfId="1341">
      <pivotArea collapsedLevelsAreSubtotals="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340">
      <pivotArea collapsedLevelsAreSubtotals="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339">
      <pivotArea collapsedLevelsAreSubtotals="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338">
      <pivotArea collapsedLevelsAreSubtotals="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337">
      <pivotArea collapsedLevelsAreSubtotals="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336">
      <pivotArea collapsedLevelsAreSubtotals="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335">
      <pivotArea collapsedLevelsAreSubtotals="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334">
      <pivotArea collapsedLevelsAreSubtotals="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333">
      <pivotArea collapsedLevelsAreSubtotals="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332">
      <pivotArea collapsedLevelsAreSubtotals="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331">
      <pivotArea collapsedLevelsAreSubtotals="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330">
      <pivotArea collapsedLevelsAreSubtotals="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329">
      <pivotArea collapsedLevelsAreSubtotals="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328">
      <pivotArea collapsedLevelsAreSubtotals="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327">
      <pivotArea collapsedLevelsAreSubtotals="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326">
      <pivotArea collapsedLevelsAreSubtotals="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325">
      <pivotArea collapsedLevelsAreSubtotals="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324">
      <pivotArea collapsedLevelsAreSubtotals="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323">
      <pivotArea collapsedLevelsAreSubtotals="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322">
      <pivotArea collapsedLevelsAreSubtotals="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321">
      <pivotArea collapsedLevelsAreSubtotals="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320">
      <pivotArea collapsedLevelsAreSubtotals="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319">
      <pivotArea collapsedLevelsAreSubtotals="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318">
      <pivotArea collapsedLevelsAreSubtotals="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317">
      <pivotArea collapsedLevelsAreSubtotals="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316">
      <pivotArea collapsedLevelsAreSubtotals="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315">
      <pivotArea collapsedLevelsAreSubtotals="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314">
      <pivotArea collapsedLevelsAreSubtotals="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313">
      <pivotArea collapsedLevelsAreSubtotals="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312">
      <pivotArea collapsedLevelsAreSubtotals="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311">
      <pivotArea collapsedLevelsAreSubtotals="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310">
      <pivotArea collapsedLevelsAreSubtotals="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309">
      <pivotArea collapsedLevelsAreSubtotals="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308">
      <pivotArea collapsedLevelsAreSubtotals="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307">
      <pivotArea collapsedLevelsAreSubtotals="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306">
      <pivotArea collapsedLevelsAreSubtotals="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305">
      <pivotArea collapsedLevelsAreSubtotals="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304">
      <pivotArea collapsedLevelsAreSubtotals="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303">
      <pivotArea collapsedLevelsAreSubtotals="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302">
      <pivotArea collapsedLevelsAreSubtotals="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301">
      <pivotArea collapsedLevelsAreSubtotals="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300">
      <pivotArea collapsedLevelsAreSubtotals="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299">
      <pivotArea collapsedLevelsAreSubtotals="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298">
      <pivotArea collapsedLevelsAreSubtotals="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297">
      <pivotArea collapsedLevelsAreSubtotals="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296">
      <pivotArea collapsedLevelsAreSubtotals="1" fieldPosition="0">
        <references count="5">
          <reference field="0" count="1" selected="0">
            <x v="40"/>
          </reference>
          <reference field="1" count="1" selected="0">
            <x v="596"/>
          </reference>
          <reference field="2" count="1" selected="0">
            <x v="62"/>
          </reference>
          <reference field="3" count="1" selected="0">
            <x v="3"/>
          </reference>
          <reference field="4" count="1">
            <x v="376"/>
          </reference>
        </references>
      </pivotArea>
    </format>
    <format dxfId="1295">
      <pivotArea dataOnly="0" labelOnly="1" fieldPosition="0">
        <references count="3">
          <reference field="0" count="1" selected="0">
            <x v="40"/>
          </reference>
          <reference field="1" count="46">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x v="596"/>
          </reference>
          <reference field="2" count="1" selected="0">
            <x v="62"/>
          </reference>
        </references>
      </pivotArea>
    </format>
    <format dxfId="1294">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1293">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1292">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1291">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1290">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1289">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288">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287">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286">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285">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284">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283">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282">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281">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280">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279">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278">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277">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276">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275">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274">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273">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272">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271">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270">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269">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268">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267">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266">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265">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264">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263">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262">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261">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260">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259">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258">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257">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256">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255">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254">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253">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252">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251">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250">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249">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248">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247">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246">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245">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244">
      <pivotArea dataOnly="0" labelOnly="1" fieldPosition="0">
        <references count="5">
          <reference field="0" count="1" selected="0">
            <x v="40"/>
          </reference>
          <reference field="1" count="1" selected="0">
            <x v="596"/>
          </reference>
          <reference field="2" count="1" selected="0">
            <x v="62"/>
          </reference>
          <reference field="3" count="1" selected="0">
            <x v="3"/>
          </reference>
          <reference field="4" count="1">
            <x v="376"/>
          </reference>
        </references>
      </pivotArea>
    </format>
    <format dxfId="1243">
      <pivotArea collapsedLevelsAreSubtotals="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242">
      <pivotArea collapsedLevelsAreSubtotals="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241">
      <pivotArea collapsedLevelsAreSubtotals="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240">
      <pivotArea collapsedLevelsAreSubtotals="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239">
      <pivotArea collapsedLevelsAreSubtotals="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238">
      <pivotArea collapsedLevelsAreSubtotals="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237">
      <pivotArea collapsedLevelsAreSubtotals="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236">
      <pivotArea collapsedLevelsAreSubtotals="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235">
      <pivotArea collapsedLevelsAreSubtotals="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234">
      <pivotArea collapsedLevelsAreSubtotals="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233">
      <pivotArea collapsedLevelsAreSubtotals="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232">
      <pivotArea collapsedLevelsAreSubtotals="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231">
      <pivotArea collapsedLevelsAreSubtotals="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230">
      <pivotArea collapsedLevelsAreSubtotals="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229">
      <pivotArea collapsedLevelsAreSubtotals="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228">
      <pivotArea collapsedLevelsAreSubtotals="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227">
      <pivotArea collapsedLevelsAreSubtotals="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226">
      <pivotArea collapsedLevelsAreSubtotals="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225">
      <pivotArea collapsedLevelsAreSubtotals="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224">
      <pivotArea collapsedLevelsAreSubtotals="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223">
      <pivotArea collapsedLevelsAreSubtotals="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222">
      <pivotArea collapsedLevelsAreSubtotals="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221">
      <pivotArea collapsedLevelsAreSubtotals="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220">
      <pivotArea collapsedLevelsAreSubtotals="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219">
      <pivotArea collapsedLevelsAreSubtotals="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218">
      <pivotArea collapsedLevelsAreSubtotals="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217">
      <pivotArea collapsedLevelsAreSubtotals="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216">
      <pivotArea collapsedLevelsAreSubtotals="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215">
      <pivotArea collapsedLevelsAreSubtotals="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214">
      <pivotArea collapsedLevelsAreSubtotals="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213">
      <pivotArea collapsedLevelsAreSubtotals="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212">
      <pivotArea collapsedLevelsAreSubtotals="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211">
      <pivotArea collapsedLevelsAreSubtotals="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210">
      <pivotArea collapsedLevelsAreSubtotals="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209">
      <pivotArea collapsedLevelsAreSubtotals="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208">
      <pivotArea collapsedLevelsAreSubtotals="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207">
      <pivotArea collapsedLevelsAreSubtotals="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206">
      <pivotArea collapsedLevelsAreSubtotals="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205">
      <pivotArea collapsedLevelsAreSubtotals="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204">
      <pivotArea collapsedLevelsAreSubtotals="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203">
      <pivotArea collapsedLevelsAreSubtotals="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202">
      <pivotArea collapsedLevelsAreSubtotals="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201">
      <pivotArea collapsedLevelsAreSubtotals="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200">
      <pivotArea collapsedLevelsAreSubtotals="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199">
      <pivotArea collapsedLevelsAreSubtotals="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198">
      <pivotArea collapsedLevelsAreSubtotals="1" fieldPosition="0">
        <references count="5">
          <reference field="0" count="1" selected="0">
            <x v="40"/>
          </reference>
          <reference field="1" count="1" selected="0">
            <x v="596"/>
          </reference>
          <reference field="2" count="1" selected="0">
            <x v="62"/>
          </reference>
          <reference field="3" count="1" selected="0">
            <x v="3"/>
          </reference>
          <reference field="4" count="1">
            <x v="376"/>
          </reference>
        </references>
      </pivotArea>
    </format>
    <format dxfId="1197">
      <pivotArea dataOnly="0" labelOnly="1" fieldPosition="0">
        <references count="3">
          <reference field="0" count="1" selected="0">
            <x v="40"/>
          </reference>
          <reference field="1" count="46">
            <x v="0"/>
            <x v="18"/>
            <x v="29"/>
            <x v="30"/>
            <x v="31"/>
            <x v="33"/>
            <x v="34"/>
            <x v="53"/>
            <x v="55"/>
            <x v="87"/>
            <x v="92"/>
            <x v="95"/>
            <x v="103"/>
            <x v="107"/>
            <x v="108"/>
            <x v="204"/>
            <x v="207"/>
            <x v="223"/>
            <x v="266"/>
            <x v="304"/>
            <x v="322"/>
            <x v="353"/>
            <x v="354"/>
            <x v="357"/>
            <x v="371"/>
            <x v="390"/>
            <x v="408"/>
            <x v="409"/>
            <x v="413"/>
            <x v="414"/>
            <x v="415"/>
            <x v="442"/>
            <x v="444"/>
            <x v="497"/>
            <x v="498"/>
            <x v="499"/>
            <x v="500"/>
            <x v="501"/>
            <x v="502"/>
            <x v="503"/>
            <x v="504"/>
            <x v="521"/>
            <x v="546"/>
            <x v="572"/>
            <x v="573"/>
            <x v="596"/>
          </reference>
          <reference field="2" count="1" selected="0">
            <x v="62"/>
          </reference>
        </references>
      </pivotArea>
    </format>
    <format dxfId="1196">
      <pivotArea dataOnly="0" labelOnly="1" fieldPosition="0">
        <references count="4">
          <reference field="0" count="1" selected="0">
            <x v="40"/>
          </reference>
          <reference field="1" count="1" selected="0">
            <x v="0"/>
          </reference>
          <reference field="2" count="1" selected="0">
            <x v="62"/>
          </reference>
          <reference field="3" count="1">
            <x v="3"/>
          </reference>
        </references>
      </pivotArea>
    </format>
    <format dxfId="1195">
      <pivotArea dataOnly="0" labelOnly="1" fieldPosition="0">
        <references count="4">
          <reference field="0" count="1" selected="0">
            <x v="40"/>
          </reference>
          <reference field="1" count="1" selected="0">
            <x v="30"/>
          </reference>
          <reference field="2" count="1" selected="0">
            <x v="62"/>
          </reference>
          <reference field="3" count="1">
            <x v="4"/>
          </reference>
        </references>
      </pivotArea>
    </format>
    <format dxfId="1194">
      <pivotArea dataOnly="0" labelOnly="1" fieldPosition="0">
        <references count="4">
          <reference field="0" count="1" selected="0">
            <x v="40"/>
          </reference>
          <reference field="1" count="1" selected="0">
            <x v="31"/>
          </reference>
          <reference field="2" count="1" selected="0">
            <x v="62"/>
          </reference>
          <reference field="3" count="1">
            <x v="3"/>
          </reference>
        </references>
      </pivotArea>
    </format>
    <format dxfId="1193">
      <pivotArea dataOnly="0" labelOnly="1" fieldPosition="0">
        <references count="4">
          <reference field="0" count="1" selected="0">
            <x v="40"/>
          </reference>
          <reference field="1" count="1" selected="0">
            <x v="34"/>
          </reference>
          <reference field="2" count="1" selected="0">
            <x v="62"/>
          </reference>
          <reference field="3" count="1">
            <x v="4"/>
          </reference>
        </references>
      </pivotArea>
    </format>
    <format dxfId="1192">
      <pivotArea dataOnly="0" labelOnly="1" fieldPosition="0">
        <references count="4">
          <reference field="0" count="1" selected="0">
            <x v="40"/>
          </reference>
          <reference field="1" count="1" selected="0">
            <x v="53"/>
          </reference>
          <reference field="2" count="1" selected="0">
            <x v="62"/>
          </reference>
          <reference field="3" count="1">
            <x v="3"/>
          </reference>
        </references>
      </pivotArea>
    </format>
    <format dxfId="1191">
      <pivotArea dataOnly="0" labelOnly="1" fieldPosition="0">
        <references count="5">
          <reference field="0" count="1" selected="0">
            <x v="40"/>
          </reference>
          <reference field="1" count="1" selected="0">
            <x v="0"/>
          </reference>
          <reference field="2" count="1" selected="0">
            <x v="62"/>
          </reference>
          <reference field="3" count="1" selected="0">
            <x v="3"/>
          </reference>
          <reference field="4" count="1">
            <x v="290"/>
          </reference>
        </references>
      </pivotArea>
    </format>
    <format dxfId="1190">
      <pivotArea dataOnly="0" labelOnly="1" fieldPosition="0">
        <references count="5">
          <reference field="0" count="1" selected="0">
            <x v="40"/>
          </reference>
          <reference field="1" count="1" selected="0">
            <x v="18"/>
          </reference>
          <reference field="2" count="1" selected="0">
            <x v="62"/>
          </reference>
          <reference field="3" count="1" selected="0">
            <x v="3"/>
          </reference>
          <reference field="4" count="1">
            <x v="45"/>
          </reference>
        </references>
      </pivotArea>
    </format>
    <format dxfId="1189">
      <pivotArea dataOnly="0" labelOnly="1" fieldPosition="0">
        <references count="5">
          <reference field="0" count="1" selected="0">
            <x v="40"/>
          </reference>
          <reference field="1" count="1" selected="0">
            <x v="29"/>
          </reference>
          <reference field="2" count="1" selected="0">
            <x v="62"/>
          </reference>
          <reference field="3" count="1" selected="0">
            <x v="3"/>
          </reference>
          <reference field="4" count="1">
            <x v="96"/>
          </reference>
        </references>
      </pivotArea>
    </format>
    <format dxfId="1188">
      <pivotArea dataOnly="0" labelOnly="1" fieldPosition="0">
        <references count="5">
          <reference field="0" count="1" selected="0">
            <x v="40"/>
          </reference>
          <reference field="1" count="1" selected="0">
            <x v="30"/>
          </reference>
          <reference field="2" count="1" selected="0">
            <x v="62"/>
          </reference>
          <reference field="3" count="1" selected="0">
            <x v="4"/>
          </reference>
          <reference field="4" count="1">
            <x v="208"/>
          </reference>
        </references>
      </pivotArea>
    </format>
    <format dxfId="1187">
      <pivotArea dataOnly="0" labelOnly="1" fieldPosition="0">
        <references count="5">
          <reference field="0" count="1" selected="0">
            <x v="40"/>
          </reference>
          <reference field="1" count="1" selected="0">
            <x v="31"/>
          </reference>
          <reference field="2" count="1" selected="0">
            <x v="62"/>
          </reference>
          <reference field="3" count="1" selected="0">
            <x v="3"/>
          </reference>
          <reference field="4" count="1">
            <x v="143"/>
          </reference>
        </references>
      </pivotArea>
    </format>
    <format dxfId="1186">
      <pivotArea dataOnly="0" labelOnly="1" fieldPosition="0">
        <references count="5">
          <reference field="0" count="1" selected="0">
            <x v="40"/>
          </reference>
          <reference field="1" count="1" selected="0">
            <x v="33"/>
          </reference>
          <reference field="2" count="1" selected="0">
            <x v="62"/>
          </reference>
          <reference field="3" count="1" selected="0">
            <x v="3"/>
          </reference>
          <reference field="4" count="1">
            <x v="82"/>
          </reference>
        </references>
      </pivotArea>
    </format>
    <format dxfId="1185">
      <pivotArea dataOnly="0" labelOnly="1" fieldPosition="0">
        <references count="5">
          <reference field="0" count="1" selected="0">
            <x v="40"/>
          </reference>
          <reference field="1" count="1" selected="0">
            <x v="34"/>
          </reference>
          <reference field="2" count="1" selected="0">
            <x v="62"/>
          </reference>
          <reference field="3" count="1" selected="0">
            <x v="4"/>
          </reference>
          <reference field="4" count="1">
            <x v="176"/>
          </reference>
        </references>
      </pivotArea>
    </format>
    <format dxfId="1184">
      <pivotArea dataOnly="0" labelOnly="1" fieldPosition="0">
        <references count="5">
          <reference field="0" count="1" selected="0">
            <x v="40"/>
          </reference>
          <reference field="1" count="1" selected="0">
            <x v="53"/>
          </reference>
          <reference field="2" count="1" selected="0">
            <x v="62"/>
          </reference>
          <reference field="3" count="1" selected="0">
            <x v="3"/>
          </reference>
          <reference field="4" count="1">
            <x v="69"/>
          </reference>
        </references>
      </pivotArea>
    </format>
    <format dxfId="1183">
      <pivotArea dataOnly="0" labelOnly="1" fieldPosition="0">
        <references count="5">
          <reference field="0" count="1" selected="0">
            <x v="40"/>
          </reference>
          <reference field="1" count="1" selected="0">
            <x v="55"/>
          </reference>
          <reference field="2" count="1" selected="0">
            <x v="62"/>
          </reference>
          <reference field="3" count="1" selected="0">
            <x v="3"/>
          </reference>
          <reference field="4" count="1">
            <x v="89"/>
          </reference>
        </references>
      </pivotArea>
    </format>
    <format dxfId="1182">
      <pivotArea dataOnly="0" labelOnly="1" fieldPosition="0">
        <references count="5">
          <reference field="0" count="1" selected="0">
            <x v="40"/>
          </reference>
          <reference field="1" count="1" selected="0">
            <x v="87"/>
          </reference>
          <reference field="2" count="1" selected="0">
            <x v="62"/>
          </reference>
          <reference field="3" count="1" selected="0">
            <x v="3"/>
          </reference>
          <reference field="4" count="1">
            <x v="291"/>
          </reference>
        </references>
      </pivotArea>
    </format>
    <format dxfId="1181">
      <pivotArea dataOnly="0" labelOnly="1" fieldPosition="0">
        <references count="5">
          <reference field="0" count="1" selected="0">
            <x v="40"/>
          </reference>
          <reference field="1" count="1" selected="0">
            <x v="92"/>
          </reference>
          <reference field="2" count="1" selected="0">
            <x v="62"/>
          </reference>
          <reference field="3" count="1" selected="0">
            <x v="3"/>
          </reference>
          <reference field="4" count="1">
            <x v="100"/>
          </reference>
        </references>
      </pivotArea>
    </format>
    <format dxfId="1180">
      <pivotArea dataOnly="0" labelOnly="1" fieldPosition="0">
        <references count="5">
          <reference field="0" count="1" selected="0">
            <x v="40"/>
          </reference>
          <reference field="1" count="1" selected="0">
            <x v="95"/>
          </reference>
          <reference field="2" count="1" selected="0">
            <x v="62"/>
          </reference>
          <reference field="3" count="1" selected="0">
            <x v="3"/>
          </reference>
          <reference field="4" count="1">
            <x v="111"/>
          </reference>
        </references>
      </pivotArea>
    </format>
    <format dxfId="1179">
      <pivotArea dataOnly="0" labelOnly="1" fieldPosition="0">
        <references count="5">
          <reference field="0" count="1" selected="0">
            <x v="40"/>
          </reference>
          <reference field="1" count="1" selected="0">
            <x v="103"/>
          </reference>
          <reference field="2" count="1" selected="0">
            <x v="62"/>
          </reference>
          <reference field="3" count="1" selected="0">
            <x v="3"/>
          </reference>
          <reference field="4" count="1">
            <x v="175"/>
          </reference>
        </references>
      </pivotArea>
    </format>
    <format dxfId="1178">
      <pivotArea dataOnly="0" labelOnly="1" fieldPosition="0">
        <references count="5">
          <reference field="0" count="1" selected="0">
            <x v="40"/>
          </reference>
          <reference field="1" count="1" selected="0">
            <x v="107"/>
          </reference>
          <reference field="2" count="1" selected="0">
            <x v="62"/>
          </reference>
          <reference field="3" count="1" selected="0">
            <x v="3"/>
          </reference>
          <reference field="4" count="1">
            <x v="70"/>
          </reference>
        </references>
      </pivotArea>
    </format>
    <format dxfId="1177">
      <pivotArea dataOnly="0" labelOnly="1" fieldPosition="0">
        <references count="5">
          <reference field="0" count="1" selected="0">
            <x v="40"/>
          </reference>
          <reference field="1" count="1" selected="0">
            <x v="108"/>
          </reference>
          <reference field="2" count="1" selected="0">
            <x v="62"/>
          </reference>
          <reference field="3" count="1" selected="0">
            <x v="3"/>
          </reference>
          <reference field="4" count="1">
            <x v="71"/>
          </reference>
        </references>
      </pivotArea>
    </format>
    <format dxfId="1176">
      <pivotArea dataOnly="0" labelOnly="1" fieldPosition="0">
        <references count="5">
          <reference field="0" count="1" selected="0">
            <x v="40"/>
          </reference>
          <reference field="1" count="1" selected="0">
            <x v="204"/>
          </reference>
          <reference field="2" count="1" selected="0">
            <x v="62"/>
          </reference>
          <reference field="3" count="1" selected="0">
            <x v="3"/>
          </reference>
          <reference field="4" count="1">
            <x v="46"/>
          </reference>
        </references>
      </pivotArea>
    </format>
    <format dxfId="1175">
      <pivotArea dataOnly="0" labelOnly="1" fieldPosition="0">
        <references count="5">
          <reference field="0" count="1" selected="0">
            <x v="40"/>
          </reference>
          <reference field="1" count="1" selected="0">
            <x v="207"/>
          </reference>
          <reference field="2" count="1" selected="0">
            <x v="62"/>
          </reference>
          <reference field="3" count="1" selected="0">
            <x v="3"/>
          </reference>
          <reference field="4" count="1">
            <x v="116"/>
          </reference>
        </references>
      </pivotArea>
    </format>
    <format dxfId="1174">
      <pivotArea dataOnly="0" labelOnly="1" fieldPosition="0">
        <references count="5">
          <reference field="0" count="1" selected="0">
            <x v="40"/>
          </reference>
          <reference field="1" count="1" selected="0">
            <x v="223"/>
          </reference>
          <reference field="2" count="1" selected="0">
            <x v="62"/>
          </reference>
          <reference field="3" count="1" selected="0">
            <x v="3"/>
          </reference>
          <reference field="4" count="1">
            <x v="93"/>
          </reference>
        </references>
      </pivotArea>
    </format>
    <format dxfId="1173">
      <pivotArea dataOnly="0" labelOnly="1" fieldPosition="0">
        <references count="5">
          <reference field="0" count="1" selected="0">
            <x v="40"/>
          </reference>
          <reference field="1" count="1" selected="0">
            <x v="266"/>
          </reference>
          <reference field="2" count="1" selected="0">
            <x v="62"/>
          </reference>
          <reference field="3" count="1" selected="0">
            <x v="3"/>
          </reference>
          <reference field="4" count="1">
            <x v="151"/>
          </reference>
        </references>
      </pivotArea>
    </format>
    <format dxfId="1172">
      <pivotArea dataOnly="0" labelOnly="1" fieldPosition="0">
        <references count="5">
          <reference field="0" count="1" selected="0">
            <x v="40"/>
          </reference>
          <reference field="1" count="1" selected="0">
            <x v="304"/>
          </reference>
          <reference field="2" count="1" selected="0">
            <x v="62"/>
          </reference>
          <reference field="3" count="1" selected="0">
            <x v="3"/>
          </reference>
          <reference field="4" count="1">
            <x v="138"/>
          </reference>
        </references>
      </pivotArea>
    </format>
    <format dxfId="1171">
      <pivotArea dataOnly="0" labelOnly="1" fieldPosition="0">
        <references count="5">
          <reference field="0" count="1" selected="0">
            <x v="40"/>
          </reference>
          <reference field="1" count="1" selected="0">
            <x v="322"/>
          </reference>
          <reference field="2" count="1" selected="0">
            <x v="62"/>
          </reference>
          <reference field="3" count="1" selected="0">
            <x v="3"/>
          </reference>
          <reference field="4" count="1">
            <x v="171"/>
          </reference>
        </references>
      </pivotArea>
    </format>
    <format dxfId="1170">
      <pivotArea dataOnly="0" labelOnly="1" fieldPosition="0">
        <references count="5">
          <reference field="0" count="1" selected="0">
            <x v="40"/>
          </reference>
          <reference field="1" count="1" selected="0">
            <x v="353"/>
          </reference>
          <reference field="2" count="1" selected="0">
            <x v="62"/>
          </reference>
          <reference field="3" count="1" selected="0">
            <x v="3"/>
          </reference>
          <reference field="4" count="1">
            <x v="47"/>
          </reference>
        </references>
      </pivotArea>
    </format>
    <format dxfId="1169">
      <pivotArea dataOnly="0" labelOnly="1" fieldPosition="0">
        <references count="5">
          <reference field="0" count="1" selected="0">
            <x v="40"/>
          </reference>
          <reference field="1" count="1" selected="0">
            <x v="354"/>
          </reference>
          <reference field="2" count="1" selected="0">
            <x v="62"/>
          </reference>
          <reference field="3" count="1" selected="0">
            <x v="3"/>
          </reference>
          <reference field="4" count="1">
            <x v="47"/>
          </reference>
        </references>
      </pivotArea>
    </format>
    <format dxfId="1168">
      <pivotArea dataOnly="0" labelOnly="1" fieldPosition="0">
        <references count="5">
          <reference field="0" count="1" selected="0">
            <x v="40"/>
          </reference>
          <reference field="1" count="1" selected="0">
            <x v="357"/>
          </reference>
          <reference field="2" count="1" selected="0">
            <x v="62"/>
          </reference>
          <reference field="3" count="1" selected="0">
            <x v="3"/>
          </reference>
          <reference field="4" count="1">
            <x v="47"/>
          </reference>
        </references>
      </pivotArea>
    </format>
    <format dxfId="1167">
      <pivotArea dataOnly="0" labelOnly="1" fieldPosition="0">
        <references count="5">
          <reference field="0" count="1" selected="0">
            <x v="40"/>
          </reference>
          <reference field="1" count="1" selected="0">
            <x v="371"/>
          </reference>
          <reference field="2" count="1" selected="0">
            <x v="62"/>
          </reference>
          <reference field="3" count="1" selected="0">
            <x v="3"/>
          </reference>
          <reference field="4" count="1">
            <x v="152"/>
          </reference>
        </references>
      </pivotArea>
    </format>
    <format dxfId="1166">
      <pivotArea dataOnly="0" labelOnly="1" fieldPosition="0">
        <references count="5">
          <reference field="0" count="1" selected="0">
            <x v="40"/>
          </reference>
          <reference field="1" count="1" selected="0">
            <x v="390"/>
          </reference>
          <reference field="2" count="1" selected="0">
            <x v="62"/>
          </reference>
          <reference field="3" count="1" selected="0">
            <x v="3"/>
          </reference>
          <reference field="4" count="1">
            <x v="156"/>
          </reference>
        </references>
      </pivotArea>
    </format>
    <format dxfId="1165">
      <pivotArea dataOnly="0" labelOnly="1" fieldPosition="0">
        <references count="5">
          <reference field="0" count="1" selected="0">
            <x v="40"/>
          </reference>
          <reference field="1" count="1" selected="0">
            <x v="408"/>
          </reference>
          <reference field="2" count="1" selected="0">
            <x v="62"/>
          </reference>
          <reference field="3" count="1" selected="0">
            <x v="3"/>
          </reference>
          <reference field="4" count="1">
            <x v="151"/>
          </reference>
        </references>
      </pivotArea>
    </format>
    <format dxfId="1164">
      <pivotArea dataOnly="0" labelOnly="1" fieldPosition="0">
        <references count="5">
          <reference field="0" count="1" selected="0">
            <x v="40"/>
          </reference>
          <reference field="1" count="1" selected="0">
            <x v="409"/>
          </reference>
          <reference field="2" count="1" selected="0">
            <x v="62"/>
          </reference>
          <reference field="3" count="1" selected="0">
            <x v="3"/>
          </reference>
          <reference field="4" count="1">
            <x v="123"/>
          </reference>
        </references>
      </pivotArea>
    </format>
    <format dxfId="1163">
      <pivotArea dataOnly="0" labelOnly="1" fieldPosition="0">
        <references count="5">
          <reference field="0" count="1" selected="0">
            <x v="40"/>
          </reference>
          <reference field="1" count="1" selected="0">
            <x v="413"/>
          </reference>
          <reference field="2" count="1" selected="0">
            <x v="62"/>
          </reference>
          <reference field="3" count="1" selected="0">
            <x v="3"/>
          </reference>
          <reference field="4" count="1">
            <x v="2"/>
          </reference>
        </references>
      </pivotArea>
    </format>
    <format dxfId="1162">
      <pivotArea dataOnly="0" labelOnly="1" fieldPosition="0">
        <references count="5">
          <reference field="0" count="1" selected="0">
            <x v="40"/>
          </reference>
          <reference field="1" count="1" selected="0">
            <x v="414"/>
          </reference>
          <reference field="2" count="1" selected="0">
            <x v="62"/>
          </reference>
          <reference field="3" count="1" selected="0">
            <x v="3"/>
          </reference>
          <reference field="4" count="1">
            <x v="84"/>
          </reference>
        </references>
      </pivotArea>
    </format>
    <format dxfId="1161">
      <pivotArea dataOnly="0" labelOnly="1" fieldPosition="0">
        <references count="5">
          <reference field="0" count="1" selected="0">
            <x v="40"/>
          </reference>
          <reference field="1" count="1" selected="0">
            <x v="415"/>
          </reference>
          <reference field="2" count="1" selected="0">
            <x v="62"/>
          </reference>
          <reference field="3" count="1" selected="0">
            <x v="3"/>
          </reference>
          <reference field="4" count="1">
            <x v="115"/>
          </reference>
        </references>
      </pivotArea>
    </format>
    <format dxfId="1160">
      <pivotArea dataOnly="0" labelOnly="1" fieldPosition="0">
        <references count="5">
          <reference field="0" count="1" selected="0">
            <x v="40"/>
          </reference>
          <reference field="1" count="1" selected="0">
            <x v="442"/>
          </reference>
          <reference field="2" count="1" selected="0">
            <x v="62"/>
          </reference>
          <reference field="3" count="1" selected="0">
            <x v="3"/>
          </reference>
          <reference field="4" count="1">
            <x v="47"/>
          </reference>
        </references>
      </pivotArea>
    </format>
    <format dxfId="1159">
      <pivotArea dataOnly="0" labelOnly="1" fieldPosition="0">
        <references count="5">
          <reference field="0" count="1" selected="0">
            <x v="40"/>
          </reference>
          <reference field="1" count="1" selected="0">
            <x v="444"/>
          </reference>
          <reference field="2" count="1" selected="0">
            <x v="62"/>
          </reference>
          <reference field="3" count="1" selected="0">
            <x v="3"/>
          </reference>
          <reference field="4" count="1">
            <x v="45"/>
          </reference>
        </references>
      </pivotArea>
    </format>
    <format dxfId="1158">
      <pivotArea dataOnly="0" labelOnly="1" fieldPosition="0">
        <references count="5">
          <reference field="0" count="1" selected="0">
            <x v="40"/>
          </reference>
          <reference field="1" count="1" selected="0">
            <x v="497"/>
          </reference>
          <reference field="2" count="1" selected="0">
            <x v="62"/>
          </reference>
          <reference field="3" count="1" selected="0">
            <x v="3"/>
          </reference>
          <reference field="4" count="1">
            <x v="292"/>
          </reference>
        </references>
      </pivotArea>
    </format>
    <format dxfId="1157">
      <pivotArea dataOnly="0" labelOnly="1" fieldPosition="0">
        <references count="5">
          <reference field="0" count="1" selected="0">
            <x v="40"/>
          </reference>
          <reference field="1" count="1" selected="0">
            <x v="498"/>
          </reference>
          <reference field="2" count="1" selected="0">
            <x v="62"/>
          </reference>
          <reference field="3" count="1" selected="0">
            <x v="3"/>
          </reference>
          <reference field="4" count="1">
            <x v="293"/>
          </reference>
        </references>
      </pivotArea>
    </format>
    <format dxfId="1156">
      <pivotArea dataOnly="0" labelOnly="1" fieldPosition="0">
        <references count="5">
          <reference field="0" count="1" selected="0">
            <x v="40"/>
          </reference>
          <reference field="1" count="1" selected="0">
            <x v="499"/>
          </reference>
          <reference field="2" count="1" selected="0">
            <x v="62"/>
          </reference>
          <reference field="3" count="1" selected="0">
            <x v="3"/>
          </reference>
          <reference field="4" count="1">
            <x v="294"/>
          </reference>
        </references>
      </pivotArea>
    </format>
    <format dxfId="1155">
      <pivotArea dataOnly="0" labelOnly="1" fieldPosition="0">
        <references count="5">
          <reference field="0" count="1" selected="0">
            <x v="40"/>
          </reference>
          <reference field="1" count="1" selected="0">
            <x v="500"/>
          </reference>
          <reference field="2" count="1" selected="0">
            <x v="62"/>
          </reference>
          <reference field="3" count="1" selected="0">
            <x v="3"/>
          </reference>
          <reference field="4" count="1">
            <x v="295"/>
          </reference>
        </references>
      </pivotArea>
    </format>
    <format dxfId="1154">
      <pivotArea dataOnly="0" labelOnly="1" fieldPosition="0">
        <references count="5">
          <reference field="0" count="1" selected="0">
            <x v="40"/>
          </reference>
          <reference field="1" count="1" selected="0">
            <x v="501"/>
          </reference>
          <reference field="2" count="1" selected="0">
            <x v="62"/>
          </reference>
          <reference field="3" count="1" selected="0">
            <x v="3"/>
          </reference>
          <reference field="4" count="1">
            <x v="263"/>
          </reference>
        </references>
      </pivotArea>
    </format>
    <format dxfId="1153">
      <pivotArea dataOnly="0" labelOnly="1" fieldPosition="0">
        <references count="5">
          <reference field="0" count="1" selected="0">
            <x v="40"/>
          </reference>
          <reference field="1" count="1" selected="0">
            <x v="502"/>
          </reference>
          <reference field="2" count="1" selected="0">
            <x v="62"/>
          </reference>
          <reference field="3" count="1" selected="0">
            <x v="3"/>
          </reference>
          <reference field="4" count="1">
            <x v="296"/>
          </reference>
        </references>
      </pivotArea>
    </format>
    <format dxfId="1152">
      <pivotArea dataOnly="0" labelOnly="1" fieldPosition="0">
        <references count="5">
          <reference field="0" count="1" selected="0">
            <x v="40"/>
          </reference>
          <reference field="1" count="1" selected="0">
            <x v="503"/>
          </reference>
          <reference field="2" count="1" selected="0">
            <x v="62"/>
          </reference>
          <reference field="3" count="1" selected="0">
            <x v="3"/>
          </reference>
          <reference field="4" count="1">
            <x v="297"/>
          </reference>
        </references>
      </pivotArea>
    </format>
    <format dxfId="1151">
      <pivotArea dataOnly="0" labelOnly="1" fieldPosition="0">
        <references count="5">
          <reference field="0" count="1" selected="0">
            <x v="40"/>
          </reference>
          <reference field="1" count="1" selected="0">
            <x v="504"/>
          </reference>
          <reference field="2" count="1" selected="0">
            <x v="62"/>
          </reference>
          <reference field="3" count="1" selected="0">
            <x v="3"/>
          </reference>
          <reference field="4" count="1">
            <x v="267"/>
          </reference>
        </references>
      </pivotArea>
    </format>
    <format dxfId="1150">
      <pivotArea dataOnly="0" labelOnly="1" fieldPosition="0">
        <references count="5">
          <reference field="0" count="1" selected="0">
            <x v="40"/>
          </reference>
          <reference field="1" count="1" selected="0">
            <x v="521"/>
          </reference>
          <reference field="2" count="1" selected="0">
            <x v="62"/>
          </reference>
          <reference field="3" count="1" selected="0">
            <x v="3"/>
          </reference>
          <reference field="4" count="1">
            <x v="343"/>
          </reference>
        </references>
      </pivotArea>
    </format>
    <format dxfId="1149">
      <pivotArea dataOnly="0" labelOnly="1" fieldPosition="0">
        <references count="5">
          <reference field="0" count="1" selected="0">
            <x v="40"/>
          </reference>
          <reference field="1" count="1" selected="0">
            <x v="546"/>
          </reference>
          <reference field="2" count="1" selected="0">
            <x v="62"/>
          </reference>
          <reference field="3" count="1" selected="0">
            <x v="3"/>
          </reference>
          <reference field="4" count="1">
            <x v="343"/>
          </reference>
        </references>
      </pivotArea>
    </format>
    <format dxfId="1148">
      <pivotArea dataOnly="0" labelOnly="1" fieldPosition="0">
        <references count="5">
          <reference field="0" count="1" selected="0">
            <x v="40"/>
          </reference>
          <reference field="1" count="1" selected="0">
            <x v="572"/>
          </reference>
          <reference field="2" count="1" selected="0">
            <x v="62"/>
          </reference>
          <reference field="3" count="1" selected="0">
            <x v="3"/>
          </reference>
          <reference field="4" count="1">
            <x v="358"/>
          </reference>
        </references>
      </pivotArea>
    </format>
    <format dxfId="1147">
      <pivotArea dataOnly="0" labelOnly="1" fieldPosition="0">
        <references count="5">
          <reference field="0" count="1" selected="0">
            <x v="40"/>
          </reference>
          <reference field="1" count="1" selected="0">
            <x v="573"/>
          </reference>
          <reference field="2" count="1" selected="0">
            <x v="62"/>
          </reference>
          <reference field="3" count="1" selected="0">
            <x v="3"/>
          </reference>
          <reference field="4" count="1">
            <x v="359"/>
          </reference>
        </references>
      </pivotArea>
    </format>
    <format dxfId="1146">
      <pivotArea dataOnly="0" labelOnly="1" fieldPosition="0">
        <references count="5">
          <reference field="0" count="1" selected="0">
            <x v="40"/>
          </reference>
          <reference field="1" count="1" selected="0">
            <x v="596"/>
          </reference>
          <reference field="2" count="1" selected="0">
            <x v="62"/>
          </reference>
          <reference field="3" count="1" selected="0">
            <x v="3"/>
          </reference>
          <reference field="4" count="1">
            <x v="376"/>
          </reference>
        </references>
      </pivotArea>
    </format>
    <format dxfId="1145">
      <pivotArea collapsedLevelsAreSubtotals="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144">
      <pivotArea collapsedLevelsAreSubtotals="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143">
      <pivotArea collapsedLevelsAreSubtotals="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142">
      <pivotArea collapsedLevelsAreSubtotals="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141">
      <pivotArea collapsedLevelsAreSubtotals="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140">
      <pivotArea collapsedLevelsAreSubtotals="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139">
      <pivotArea collapsedLevelsAreSubtotals="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138">
      <pivotArea collapsedLevelsAreSubtotals="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137">
      <pivotArea collapsedLevelsAreSubtotals="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136">
      <pivotArea collapsedLevelsAreSubtotals="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135">
      <pivotArea collapsedLevelsAreSubtotals="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134">
      <pivotArea collapsedLevelsAreSubtotals="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133">
      <pivotArea collapsedLevelsAreSubtotals="1" fieldPosition="0">
        <references count="5">
          <reference field="0" count="1" selected="0">
            <x v="41"/>
          </reference>
          <reference field="1" count="1" selected="0">
            <x v="597"/>
          </reference>
          <reference field="2" count="1" selected="0">
            <x v="51"/>
          </reference>
          <reference field="3" count="1" selected="0">
            <x v="3"/>
          </reference>
          <reference field="4" count="1">
            <x v="379"/>
          </reference>
        </references>
      </pivotArea>
    </format>
    <format dxfId="1132">
      <pivotArea dataOnly="0" labelOnly="1" fieldPosition="0">
        <references count="3">
          <reference field="0" count="1" selected="0">
            <x v="41"/>
          </reference>
          <reference field="1" count="13">
            <x v="4"/>
            <x v="76"/>
            <x v="130"/>
            <x v="188"/>
            <x v="224"/>
            <x v="314"/>
            <x v="321"/>
            <x v="505"/>
            <x v="547"/>
            <x v="548"/>
            <x v="549"/>
            <x v="574"/>
            <x v="597"/>
          </reference>
          <reference field="2" count="1" selected="0">
            <x v="51"/>
          </reference>
        </references>
      </pivotArea>
    </format>
    <format dxfId="1131">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1130">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1129">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1128">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1127">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1126">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1125">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1124">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123">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122">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121">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120">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119">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118">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117">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116">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115">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114">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113">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112">
      <pivotArea dataOnly="0" labelOnly="1" fieldPosition="0">
        <references count="5">
          <reference field="0" count="1" selected="0">
            <x v="41"/>
          </reference>
          <reference field="1" count="1" selected="0">
            <x v="597"/>
          </reference>
          <reference field="2" count="1" selected="0">
            <x v="51"/>
          </reference>
          <reference field="3" count="1" selected="0">
            <x v="3"/>
          </reference>
          <reference field="4" count="1">
            <x v="379"/>
          </reference>
        </references>
      </pivotArea>
    </format>
    <format dxfId="1111">
      <pivotArea collapsedLevelsAreSubtotals="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110">
      <pivotArea collapsedLevelsAreSubtotals="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109">
      <pivotArea collapsedLevelsAreSubtotals="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108">
      <pivotArea collapsedLevelsAreSubtotals="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107">
      <pivotArea collapsedLevelsAreSubtotals="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106">
      <pivotArea collapsedLevelsAreSubtotals="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105">
      <pivotArea collapsedLevelsAreSubtotals="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104">
      <pivotArea collapsedLevelsAreSubtotals="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103">
      <pivotArea collapsedLevelsAreSubtotals="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102">
      <pivotArea collapsedLevelsAreSubtotals="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101">
      <pivotArea collapsedLevelsAreSubtotals="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100">
      <pivotArea collapsedLevelsAreSubtotals="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099">
      <pivotArea collapsedLevelsAreSubtotals="1" fieldPosition="0">
        <references count="5">
          <reference field="0" count="1" selected="0">
            <x v="41"/>
          </reference>
          <reference field="1" count="1" selected="0">
            <x v="597"/>
          </reference>
          <reference field="2" count="1" selected="0">
            <x v="51"/>
          </reference>
          <reference field="3" count="1" selected="0">
            <x v="3"/>
          </reference>
          <reference field="4" count="1">
            <x v="379"/>
          </reference>
        </references>
      </pivotArea>
    </format>
    <format dxfId="1098">
      <pivotArea dataOnly="0" labelOnly="1" fieldPosition="0">
        <references count="3">
          <reference field="0" count="1" selected="0">
            <x v="41"/>
          </reference>
          <reference field="1" count="13">
            <x v="4"/>
            <x v="76"/>
            <x v="130"/>
            <x v="188"/>
            <x v="224"/>
            <x v="314"/>
            <x v="321"/>
            <x v="505"/>
            <x v="547"/>
            <x v="548"/>
            <x v="549"/>
            <x v="574"/>
            <x v="597"/>
          </reference>
          <reference field="2" count="1" selected="0">
            <x v="51"/>
          </reference>
        </references>
      </pivotArea>
    </format>
    <format dxfId="1097">
      <pivotArea dataOnly="0" labelOnly="1" fieldPosition="0">
        <references count="4">
          <reference field="0" count="1" selected="0">
            <x v="41"/>
          </reference>
          <reference field="1" count="1" selected="0">
            <x v="4"/>
          </reference>
          <reference field="2" count="1" selected="0">
            <x v="51"/>
          </reference>
          <reference field="3" count="1">
            <x v="3"/>
          </reference>
        </references>
      </pivotArea>
    </format>
    <format dxfId="1096">
      <pivotArea dataOnly="0" labelOnly="1" fieldPosition="0">
        <references count="4">
          <reference field="0" count="1" selected="0">
            <x v="41"/>
          </reference>
          <reference field="1" count="1" selected="0">
            <x v="188"/>
          </reference>
          <reference field="2" count="1" selected="0">
            <x v="51"/>
          </reference>
          <reference field="3" count="1">
            <x v="4"/>
          </reference>
        </references>
      </pivotArea>
    </format>
    <format dxfId="1095">
      <pivotArea dataOnly="0" labelOnly="1" fieldPosition="0">
        <references count="4">
          <reference field="0" count="1" selected="0">
            <x v="41"/>
          </reference>
          <reference field="1" count="1" selected="0">
            <x v="224"/>
          </reference>
          <reference field="2" count="1" selected="0">
            <x v="51"/>
          </reference>
          <reference field="3" count="1">
            <x v="3"/>
          </reference>
        </references>
      </pivotArea>
    </format>
    <format dxfId="1094">
      <pivotArea dataOnly="0" labelOnly="1" fieldPosition="0">
        <references count="4">
          <reference field="0" count="1" selected="0">
            <x v="41"/>
          </reference>
          <reference field="1" count="1" selected="0">
            <x v="314"/>
          </reference>
          <reference field="2" count="1" selected="0">
            <x v="51"/>
          </reference>
          <reference field="3" count="1">
            <x v="4"/>
          </reference>
        </references>
      </pivotArea>
    </format>
    <format dxfId="1093">
      <pivotArea dataOnly="0" labelOnly="1" fieldPosition="0">
        <references count="4">
          <reference field="0" count="1" selected="0">
            <x v="41"/>
          </reference>
          <reference field="1" count="1" selected="0">
            <x v="321"/>
          </reference>
          <reference field="2" count="1" selected="0">
            <x v="51"/>
          </reference>
          <reference field="3" count="1">
            <x v="3"/>
          </reference>
        </references>
      </pivotArea>
    </format>
    <format dxfId="1092">
      <pivotArea dataOnly="0" labelOnly="1" fieldPosition="0">
        <references count="4">
          <reference field="0" count="1" selected="0">
            <x v="41"/>
          </reference>
          <reference field="1" count="1" selected="0">
            <x v="505"/>
          </reference>
          <reference field="2" count="1" selected="0">
            <x v="51"/>
          </reference>
          <reference field="3" count="1">
            <x v="4"/>
          </reference>
        </references>
      </pivotArea>
    </format>
    <format dxfId="1091">
      <pivotArea dataOnly="0" labelOnly="1" fieldPosition="0">
        <references count="4">
          <reference field="0" count="1" selected="0">
            <x v="41"/>
          </reference>
          <reference field="1" count="1" selected="0">
            <x v="574"/>
          </reference>
          <reference field="2" count="1" selected="0">
            <x v="51"/>
          </reference>
          <reference field="3" count="1">
            <x v="3"/>
          </reference>
        </references>
      </pivotArea>
    </format>
    <format dxfId="1090">
      <pivotArea dataOnly="0" labelOnly="1" fieldPosition="0">
        <references count="5">
          <reference field="0" count="1" selected="0">
            <x v="41"/>
          </reference>
          <reference field="1" count="1" selected="0">
            <x v="4"/>
          </reference>
          <reference field="2" count="1" selected="0">
            <x v="51"/>
          </reference>
          <reference field="3" count="1" selected="0">
            <x v="3"/>
          </reference>
          <reference field="4" count="1">
            <x v="170"/>
          </reference>
        </references>
      </pivotArea>
    </format>
    <format dxfId="1089">
      <pivotArea dataOnly="0" labelOnly="1" fieldPosition="0">
        <references count="5">
          <reference field="0" count="1" selected="0">
            <x v="41"/>
          </reference>
          <reference field="1" count="1" selected="0">
            <x v="76"/>
          </reference>
          <reference field="2" count="1" selected="0">
            <x v="51"/>
          </reference>
          <reference field="3" count="1" selected="0">
            <x v="3"/>
          </reference>
          <reference field="4" count="1">
            <x v="298"/>
          </reference>
        </references>
      </pivotArea>
    </format>
    <format dxfId="1088">
      <pivotArea dataOnly="0" labelOnly="1" fieldPosition="0">
        <references count="5">
          <reference field="0" count="1" selected="0">
            <x v="41"/>
          </reference>
          <reference field="1" count="1" selected="0">
            <x v="130"/>
          </reference>
          <reference field="2" count="1" selected="0">
            <x v="51"/>
          </reference>
          <reference field="3" count="1" selected="0">
            <x v="3"/>
          </reference>
          <reference field="4" count="1">
            <x v="46"/>
          </reference>
        </references>
      </pivotArea>
    </format>
    <format dxfId="1087">
      <pivotArea dataOnly="0" labelOnly="1" fieldPosition="0">
        <references count="5">
          <reference field="0" count="1" selected="0">
            <x v="41"/>
          </reference>
          <reference field="1" count="1" selected="0">
            <x v="188"/>
          </reference>
          <reference field="2" count="1" selected="0">
            <x v="51"/>
          </reference>
          <reference field="3" count="1" selected="0">
            <x v="4"/>
          </reference>
          <reference field="4" count="1">
            <x v="197"/>
          </reference>
        </references>
      </pivotArea>
    </format>
    <format dxfId="1086">
      <pivotArea dataOnly="0" labelOnly="1" fieldPosition="0">
        <references count="5">
          <reference field="0" count="1" selected="0">
            <x v="41"/>
          </reference>
          <reference field="1" count="1" selected="0">
            <x v="224"/>
          </reference>
          <reference field="2" count="1" selected="0">
            <x v="51"/>
          </reference>
          <reference field="3" count="1" selected="0">
            <x v="3"/>
          </reference>
          <reference field="4" count="1">
            <x v="141"/>
          </reference>
        </references>
      </pivotArea>
    </format>
    <format dxfId="1085">
      <pivotArea dataOnly="0" labelOnly="1" fieldPosition="0">
        <references count="5">
          <reference field="0" count="1" selected="0">
            <x v="41"/>
          </reference>
          <reference field="1" count="1" selected="0">
            <x v="314"/>
          </reference>
          <reference field="2" count="1" selected="0">
            <x v="51"/>
          </reference>
          <reference field="3" count="1" selected="0">
            <x v="4"/>
          </reference>
          <reference field="4" count="1">
            <x v="208"/>
          </reference>
        </references>
      </pivotArea>
    </format>
    <format dxfId="1084">
      <pivotArea dataOnly="0" labelOnly="1" fieldPosition="0">
        <references count="5">
          <reference field="0" count="1" selected="0">
            <x v="41"/>
          </reference>
          <reference field="1" count="1" selected="0">
            <x v="321"/>
          </reference>
          <reference field="2" count="1" selected="0">
            <x v="51"/>
          </reference>
          <reference field="3" count="1" selected="0">
            <x v="3"/>
          </reference>
          <reference field="4" count="1">
            <x v="172"/>
          </reference>
        </references>
      </pivotArea>
    </format>
    <format dxfId="1083">
      <pivotArea dataOnly="0" labelOnly="1" fieldPosition="0">
        <references count="5">
          <reference field="0" count="1" selected="0">
            <x v="41"/>
          </reference>
          <reference field="1" count="1" selected="0">
            <x v="505"/>
          </reference>
          <reference field="2" count="1" selected="0">
            <x v="51"/>
          </reference>
          <reference field="3" count="1" selected="0">
            <x v="4"/>
          </reference>
          <reference field="4" count="1">
            <x v="201"/>
          </reference>
        </references>
      </pivotArea>
    </format>
    <format dxfId="1082">
      <pivotArea dataOnly="0" labelOnly="1" fieldPosition="0">
        <references count="5">
          <reference field="0" count="1" selected="0">
            <x v="41"/>
          </reference>
          <reference field="1" count="1" selected="0">
            <x v="547"/>
          </reference>
          <reference field="2" count="1" selected="0">
            <x v="51"/>
          </reference>
          <reference field="3" count="1" selected="0">
            <x v="4"/>
          </reference>
          <reference field="4" count="1">
            <x v="343"/>
          </reference>
        </references>
      </pivotArea>
    </format>
    <format dxfId="1081">
      <pivotArea dataOnly="0" labelOnly="1" fieldPosition="0">
        <references count="5">
          <reference field="0" count="1" selected="0">
            <x v="41"/>
          </reference>
          <reference field="1" count="1" selected="0">
            <x v="548"/>
          </reference>
          <reference field="2" count="1" selected="0">
            <x v="51"/>
          </reference>
          <reference field="3" count="1" selected="0">
            <x v="4"/>
          </reference>
          <reference field="4" count="1">
            <x v="343"/>
          </reference>
        </references>
      </pivotArea>
    </format>
    <format dxfId="1080">
      <pivotArea dataOnly="0" labelOnly="1" fieldPosition="0">
        <references count="5">
          <reference field="0" count="1" selected="0">
            <x v="41"/>
          </reference>
          <reference field="1" count="1" selected="0">
            <x v="549"/>
          </reference>
          <reference field="2" count="1" selected="0">
            <x v="51"/>
          </reference>
          <reference field="3" count="1" selected="0">
            <x v="4"/>
          </reference>
          <reference field="4" count="1">
            <x v="343"/>
          </reference>
        </references>
      </pivotArea>
    </format>
    <format dxfId="1079">
      <pivotArea dataOnly="0" labelOnly="1" fieldPosition="0">
        <references count="5">
          <reference field="0" count="1" selected="0">
            <x v="41"/>
          </reference>
          <reference field="1" count="1" selected="0">
            <x v="574"/>
          </reference>
          <reference field="2" count="1" selected="0">
            <x v="51"/>
          </reference>
          <reference field="3" count="1" selected="0">
            <x v="3"/>
          </reference>
          <reference field="4" count="1">
            <x v="360"/>
          </reference>
        </references>
      </pivotArea>
    </format>
    <format dxfId="1078">
      <pivotArea dataOnly="0" labelOnly="1" fieldPosition="0">
        <references count="5">
          <reference field="0" count="1" selected="0">
            <x v="41"/>
          </reference>
          <reference field="1" count="1" selected="0">
            <x v="597"/>
          </reference>
          <reference field="2" count="1" selected="0">
            <x v="51"/>
          </reference>
          <reference field="3" count="1" selected="0">
            <x v="3"/>
          </reference>
          <reference field="4" count="1">
            <x v="379"/>
          </reference>
        </references>
      </pivotArea>
    </format>
    <format dxfId="1077">
      <pivotArea collapsedLevelsAreSubtotals="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076">
      <pivotArea collapsedLevelsAreSubtotals="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075">
      <pivotArea collapsedLevelsAreSubtotals="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074">
      <pivotArea collapsedLevelsAreSubtotals="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073">
      <pivotArea collapsedLevelsAreSubtotals="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072">
      <pivotArea collapsedLevelsAreSubtotals="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071">
      <pivotArea collapsedLevelsAreSubtotals="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070">
      <pivotArea collapsedLevelsAreSubtotals="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069">
      <pivotArea collapsedLevelsAreSubtotals="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068">
      <pivotArea collapsedLevelsAreSubtotals="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067">
      <pivotArea collapsedLevelsAreSubtotals="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066">
      <pivotArea collapsedLevelsAreSubtotals="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065">
      <pivotArea collapsedLevelsAreSubtotals="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064">
      <pivotArea collapsedLevelsAreSubtotals="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063">
      <pivotArea collapsedLevelsAreSubtotals="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062">
      <pivotArea collapsedLevelsAreSubtotals="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061">
      <pivotArea collapsedLevelsAreSubtotals="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060">
      <pivotArea collapsedLevelsAreSubtotals="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059">
      <pivotArea collapsedLevelsAreSubtotals="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058">
      <pivotArea collapsedLevelsAreSubtotals="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057">
      <pivotArea collapsedLevelsAreSubtotals="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056">
      <pivotArea collapsedLevelsAreSubtotals="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055">
      <pivotArea collapsedLevelsAreSubtotals="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1054">
      <pivotArea collapsedLevelsAreSubtotals="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1053">
      <pivotArea collapsedLevelsAreSubtotals="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1052">
      <pivotArea collapsedLevelsAreSubtotals="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1051">
      <pivotArea collapsedLevelsAreSubtotals="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1050">
      <pivotArea collapsedLevelsAreSubtotals="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1049">
      <pivotArea collapsedLevelsAreSubtotals="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1048">
      <pivotArea collapsedLevelsAreSubtotals="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1047">
      <pivotArea collapsedLevelsAreSubtotals="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1046">
      <pivotArea collapsedLevelsAreSubtotals="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1045">
      <pivotArea collapsedLevelsAreSubtotals="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1044">
      <pivotArea collapsedLevelsAreSubtotals="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1043">
      <pivotArea collapsedLevelsAreSubtotals="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1042">
      <pivotArea collapsedLevelsAreSubtotals="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1041">
      <pivotArea collapsedLevelsAreSubtotals="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1040">
      <pivotArea collapsedLevelsAreSubtotals="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1039">
      <pivotArea collapsedLevelsAreSubtotals="1" fieldPosition="0">
        <references count="5">
          <reference field="0" count="1" selected="0">
            <x v="42"/>
          </reference>
          <reference field="1" count="1" selected="0">
            <x v="598"/>
          </reference>
          <reference field="2" count="1" selected="0">
            <x v="28"/>
          </reference>
          <reference field="3" count="1" selected="0">
            <x v="3"/>
          </reference>
          <reference field="4" count="1">
            <x v="380"/>
          </reference>
        </references>
      </pivotArea>
    </format>
    <format dxfId="1038">
      <pivotArea dataOnly="0" labelOnly="1" fieldPosition="0">
        <references count="3">
          <reference field="0" count="1" selected="0">
            <x v="42"/>
          </reference>
          <reference field="1" count="39">
            <x v="15"/>
            <x v="16"/>
            <x v="17"/>
            <x v="19"/>
            <x v="38"/>
            <x v="81"/>
            <x v="120"/>
            <x v="122"/>
            <x v="138"/>
            <x v="149"/>
            <x v="185"/>
            <x v="232"/>
            <x v="239"/>
            <x v="240"/>
            <x v="261"/>
            <x v="270"/>
            <x v="277"/>
            <x v="279"/>
            <x v="316"/>
            <x v="328"/>
            <x v="366"/>
            <x v="375"/>
            <x v="384"/>
            <x v="389"/>
            <x v="394"/>
            <x v="407"/>
            <x v="446"/>
            <x v="449"/>
            <x v="506"/>
            <x v="507"/>
            <x v="508"/>
            <x v="509"/>
            <x v="510"/>
            <x v="511"/>
            <x v="512"/>
            <x v="550"/>
            <x v="551"/>
            <x v="575"/>
            <x v="598"/>
          </reference>
          <reference field="2" count="1" selected="0">
            <x v="28"/>
          </reference>
        </references>
      </pivotArea>
    </format>
    <format dxfId="1037">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1036">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1035">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1034">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1033">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1032">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1031">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1030">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1029">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1028">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1027">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1026">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1025">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1024">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1023">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1022">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1021">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1020">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1019">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1018">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1017">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1016">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1015">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1014">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1013">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1012">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1011">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1010">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1009">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1008">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1007">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1006">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1005">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1004">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1003">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1002">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1001">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1000">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999">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998">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997">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996">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995">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994">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993">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992">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991">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990">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989">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988">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987">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986">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985">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984">
      <pivotArea dataOnly="0" labelOnly="1" fieldPosition="0">
        <references count="5">
          <reference field="0" count="1" selected="0">
            <x v="42"/>
          </reference>
          <reference field="1" count="1" selected="0">
            <x v="598"/>
          </reference>
          <reference field="2" count="1" selected="0">
            <x v="28"/>
          </reference>
          <reference field="3" count="1" selected="0">
            <x v="3"/>
          </reference>
          <reference field="4" count="1">
            <x v="380"/>
          </reference>
        </references>
      </pivotArea>
    </format>
    <format dxfId="983">
      <pivotArea collapsedLevelsAreSubtotals="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982">
      <pivotArea collapsedLevelsAreSubtotals="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981">
      <pivotArea collapsedLevelsAreSubtotals="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980">
      <pivotArea collapsedLevelsAreSubtotals="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979">
      <pivotArea collapsedLevelsAreSubtotals="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978">
      <pivotArea collapsedLevelsAreSubtotals="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977">
      <pivotArea collapsedLevelsAreSubtotals="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976">
      <pivotArea collapsedLevelsAreSubtotals="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975">
      <pivotArea collapsedLevelsAreSubtotals="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974">
      <pivotArea collapsedLevelsAreSubtotals="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973">
      <pivotArea collapsedLevelsAreSubtotals="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972">
      <pivotArea collapsedLevelsAreSubtotals="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971">
      <pivotArea collapsedLevelsAreSubtotals="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970">
      <pivotArea collapsedLevelsAreSubtotals="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969">
      <pivotArea collapsedLevelsAreSubtotals="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968">
      <pivotArea collapsedLevelsAreSubtotals="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967">
      <pivotArea collapsedLevelsAreSubtotals="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966">
      <pivotArea collapsedLevelsAreSubtotals="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965">
      <pivotArea collapsedLevelsAreSubtotals="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964">
      <pivotArea collapsedLevelsAreSubtotals="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963">
      <pivotArea collapsedLevelsAreSubtotals="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962">
      <pivotArea collapsedLevelsAreSubtotals="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961">
      <pivotArea collapsedLevelsAreSubtotals="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960">
      <pivotArea collapsedLevelsAreSubtotals="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959">
      <pivotArea collapsedLevelsAreSubtotals="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958">
      <pivotArea collapsedLevelsAreSubtotals="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957">
      <pivotArea collapsedLevelsAreSubtotals="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956">
      <pivotArea collapsedLevelsAreSubtotals="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955">
      <pivotArea collapsedLevelsAreSubtotals="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954">
      <pivotArea collapsedLevelsAreSubtotals="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953">
      <pivotArea collapsedLevelsAreSubtotals="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952">
      <pivotArea collapsedLevelsAreSubtotals="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951">
      <pivotArea collapsedLevelsAreSubtotals="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950">
      <pivotArea collapsedLevelsAreSubtotals="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949">
      <pivotArea collapsedLevelsAreSubtotals="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948">
      <pivotArea collapsedLevelsAreSubtotals="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947">
      <pivotArea collapsedLevelsAreSubtotals="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946">
      <pivotArea collapsedLevelsAreSubtotals="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945">
      <pivotArea collapsedLevelsAreSubtotals="1" fieldPosition="0">
        <references count="5">
          <reference field="0" count="1" selected="0">
            <x v="42"/>
          </reference>
          <reference field="1" count="1" selected="0">
            <x v="598"/>
          </reference>
          <reference field="2" count="1" selected="0">
            <x v="28"/>
          </reference>
          <reference field="3" count="1" selected="0">
            <x v="3"/>
          </reference>
          <reference field="4" count="1">
            <x v="380"/>
          </reference>
        </references>
      </pivotArea>
    </format>
    <format dxfId="944">
      <pivotArea dataOnly="0" labelOnly="1" fieldPosition="0">
        <references count="3">
          <reference field="0" count="1" selected="0">
            <x v="42"/>
          </reference>
          <reference field="1" count="39">
            <x v="15"/>
            <x v="16"/>
            <x v="17"/>
            <x v="19"/>
            <x v="38"/>
            <x v="81"/>
            <x v="120"/>
            <x v="122"/>
            <x v="138"/>
            <x v="149"/>
            <x v="185"/>
            <x v="232"/>
            <x v="239"/>
            <x v="240"/>
            <x v="261"/>
            <x v="270"/>
            <x v="277"/>
            <x v="279"/>
            <x v="316"/>
            <x v="328"/>
            <x v="366"/>
            <x v="375"/>
            <x v="384"/>
            <x v="389"/>
            <x v="394"/>
            <x v="407"/>
            <x v="446"/>
            <x v="449"/>
            <x v="506"/>
            <x v="507"/>
            <x v="508"/>
            <x v="509"/>
            <x v="510"/>
            <x v="511"/>
            <x v="512"/>
            <x v="550"/>
            <x v="551"/>
            <x v="575"/>
            <x v="598"/>
          </reference>
          <reference field="2" count="1" selected="0">
            <x v="28"/>
          </reference>
        </references>
      </pivotArea>
    </format>
    <format dxfId="943">
      <pivotArea dataOnly="0" labelOnly="1" fieldPosition="0">
        <references count="4">
          <reference field="0" count="1" selected="0">
            <x v="42"/>
          </reference>
          <reference field="1" count="1" selected="0">
            <x v="15"/>
          </reference>
          <reference field="2" count="1" selected="0">
            <x v="28"/>
          </reference>
          <reference field="3" count="1">
            <x v="4"/>
          </reference>
        </references>
      </pivotArea>
    </format>
    <format dxfId="942">
      <pivotArea dataOnly="0" labelOnly="1" fieldPosition="0">
        <references count="4">
          <reference field="0" count="1" selected="0">
            <x v="42"/>
          </reference>
          <reference field="1" count="1" selected="0">
            <x v="16"/>
          </reference>
          <reference field="2" count="1" selected="0">
            <x v="28"/>
          </reference>
          <reference field="3" count="1">
            <x v="0"/>
          </reference>
        </references>
      </pivotArea>
    </format>
    <format dxfId="941">
      <pivotArea dataOnly="0" labelOnly="1" fieldPosition="0">
        <references count="4">
          <reference field="0" count="1" selected="0">
            <x v="42"/>
          </reference>
          <reference field="1" count="1" selected="0">
            <x v="17"/>
          </reference>
          <reference field="2" count="1" selected="0">
            <x v="28"/>
          </reference>
          <reference field="3" count="1">
            <x v="3"/>
          </reference>
        </references>
      </pivotArea>
    </format>
    <format dxfId="940">
      <pivotArea dataOnly="0" labelOnly="1" fieldPosition="0">
        <references count="4">
          <reference field="0" count="1" selected="0">
            <x v="42"/>
          </reference>
          <reference field="1" count="1" selected="0">
            <x v="38"/>
          </reference>
          <reference field="2" count="1" selected="0">
            <x v="28"/>
          </reference>
          <reference field="3" count="1">
            <x v="0"/>
          </reference>
        </references>
      </pivotArea>
    </format>
    <format dxfId="939">
      <pivotArea dataOnly="0" labelOnly="1" fieldPosition="0">
        <references count="4">
          <reference field="0" count="1" selected="0">
            <x v="42"/>
          </reference>
          <reference field="1" count="1" selected="0">
            <x v="81"/>
          </reference>
          <reference field="2" count="1" selected="0">
            <x v="28"/>
          </reference>
          <reference field="3" count="1">
            <x v="3"/>
          </reference>
        </references>
      </pivotArea>
    </format>
    <format dxfId="938">
      <pivotArea dataOnly="0" labelOnly="1" fieldPosition="0">
        <references count="4">
          <reference field="0" count="1" selected="0">
            <x v="42"/>
          </reference>
          <reference field="1" count="1" selected="0">
            <x v="138"/>
          </reference>
          <reference field="2" count="1" selected="0">
            <x v="28"/>
          </reference>
          <reference field="3" count="1">
            <x v="4"/>
          </reference>
        </references>
      </pivotArea>
    </format>
    <format dxfId="937">
      <pivotArea dataOnly="0" labelOnly="1" fieldPosition="0">
        <references count="4">
          <reference field="0" count="1" selected="0">
            <x v="42"/>
          </reference>
          <reference field="1" count="1" selected="0">
            <x v="149"/>
          </reference>
          <reference field="2" count="1" selected="0">
            <x v="28"/>
          </reference>
          <reference field="3" count="1">
            <x v="3"/>
          </reference>
        </references>
      </pivotArea>
    </format>
    <format dxfId="936">
      <pivotArea dataOnly="0" labelOnly="1" fieldPosition="0">
        <references count="4">
          <reference field="0" count="1" selected="0">
            <x v="42"/>
          </reference>
          <reference field="1" count="1" selected="0">
            <x v="279"/>
          </reference>
          <reference field="2" count="1" selected="0">
            <x v="28"/>
          </reference>
          <reference field="3" count="1">
            <x v="4"/>
          </reference>
        </references>
      </pivotArea>
    </format>
    <format dxfId="935">
      <pivotArea dataOnly="0" labelOnly="1" fieldPosition="0">
        <references count="4">
          <reference field="0" count="1" selected="0">
            <x v="42"/>
          </reference>
          <reference field="1" count="1" selected="0">
            <x v="316"/>
          </reference>
          <reference field="2" count="1" selected="0">
            <x v="28"/>
          </reference>
          <reference field="3" count="1">
            <x v="3"/>
          </reference>
        </references>
      </pivotArea>
    </format>
    <format dxfId="934">
      <pivotArea dataOnly="0" labelOnly="1" fieldPosition="0">
        <references count="4">
          <reference field="0" count="1" selected="0">
            <x v="42"/>
          </reference>
          <reference field="1" count="1" selected="0">
            <x v="389"/>
          </reference>
          <reference field="2" count="1" selected="0">
            <x v="28"/>
          </reference>
          <reference field="3" count="1">
            <x v="4"/>
          </reference>
        </references>
      </pivotArea>
    </format>
    <format dxfId="933">
      <pivotArea dataOnly="0" labelOnly="1" fieldPosition="0">
        <references count="4">
          <reference field="0" count="1" selected="0">
            <x v="42"/>
          </reference>
          <reference field="1" count="1" selected="0">
            <x v="394"/>
          </reference>
          <reference field="2" count="1" selected="0">
            <x v="28"/>
          </reference>
          <reference field="3" count="1">
            <x v="3"/>
          </reference>
        </references>
      </pivotArea>
    </format>
    <format dxfId="932">
      <pivotArea dataOnly="0" labelOnly="1" fieldPosition="0">
        <references count="4">
          <reference field="0" count="1" selected="0">
            <x v="42"/>
          </reference>
          <reference field="1" count="1" selected="0">
            <x v="407"/>
          </reference>
          <reference field="2" count="1" selected="0">
            <x v="28"/>
          </reference>
          <reference field="3" count="1">
            <x v="4"/>
          </reference>
        </references>
      </pivotArea>
    </format>
    <format dxfId="931">
      <pivotArea dataOnly="0" labelOnly="1" fieldPosition="0">
        <references count="4">
          <reference field="0" count="1" selected="0">
            <x v="42"/>
          </reference>
          <reference field="1" count="1" selected="0">
            <x v="446"/>
          </reference>
          <reference field="2" count="1" selected="0">
            <x v="28"/>
          </reference>
          <reference field="3" count="1">
            <x v="3"/>
          </reference>
        </references>
      </pivotArea>
    </format>
    <format dxfId="930">
      <pivotArea dataOnly="0" labelOnly="1" fieldPosition="0">
        <references count="4">
          <reference field="0" count="1" selected="0">
            <x v="42"/>
          </reference>
          <reference field="1" count="1" selected="0">
            <x v="449"/>
          </reference>
          <reference field="2" count="1" selected="0">
            <x v="28"/>
          </reference>
          <reference field="3" count="1">
            <x v="4"/>
          </reference>
        </references>
      </pivotArea>
    </format>
    <format dxfId="929">
      <pivotArea dataOnly="0" labelOnly="1" fieldPosition="0">
        <references count="4">
          <reference field="0" count="1" selected="0">
            <x v="42"/>
          </reference>
          <reference field="1" count="1" selected="0">
            <x v="506"/>
          </reference>
          <reference field="2" count="1" selected="0">
            <x v="28"/>
          </reference>
          <reference field="3" count="1">
            <x v="3"/>
          </reference>
        </references>
      </pivotArea>
    </format>
    <format dxfId="928">
      <pivotArea dataOnly="0" labelOnly="1" fieldPosition="0">
        <references count="5">
          <reference field="0" count="1" selected="0">
            <x v="42"/>
          </reference>
          <reference field="1" count="1" selected="0">
            <x v="15"/>
          </reference>
          <reference field="2" count="1" selected="0">
            <x v="28"/>
          </reference>
          <reference field="3" count="1" selected="0">
            <x v="4"/>
          </reference>
          <reference field="4" count="1">
            <x v="198"/>
          </reference>
        </references>
      </pivotArea>
    </format>
    <format dxfId="927">
      <pivotArea dataOnly="0" labelOnly="1" fieldPosition="0">
        <references count="5">
          <reference field="0" count="1" selected="0">
            <x v="42"/>
          </reference>
          <reference field="1" count="1" selected="0">
            <x v="16"/>
          </reference>
          <reference field="2" count="1" selected="0">
            <x v="28"/>
          </reference>
          <reference field="3" count="1" selected="0">
            <x v="0"/>
          </reference>
          <reference field="4" count="1">
            <x v="91"/>
          </reference>
        </references>
      </pivotArea>
    </format>
    <format dxfId="926">
      <pivotArea dataOnly="0" labelOnly="1" fieldPosition="0">
        <references count="5">
          <reference field="0" count="1" selected="0">
            <x v="42"/>
          </reference>
          <reference field="1" count="1" selected="0">
            <x v="17"/>
          </reference>
          <reference field="2" count="1" selected="0">
            <x v="28"/>
          </reference>
          <reference field="3" count="1" selected="0">
            <x v="3"/>
          </reference>
          <reference field="4" count="1">
            <x v="87"/>
          </reference>
        </references>
      </pivotArea>
    </format>
    <format dxfId="925">
      <pivotArea dataOnly="0" labelOnly="1" fieldPosition="0">
        <references count="5">
          <reference field="0" count="1" selected="0">
            <x v="42"/>
          </reference>
          <reference field="1" count="1" selected="0">
            <x v="19"/>
          </reference>
          <reference field="2" count="1" selected="0">
            <x v="28"/>
          </reference>
          <reference field="3" count="1" selected="0">
            <x v="3"/>
          </reference>
          <reference field="4" count="1">
            <x v="299"/>
          </reference>
        </references>
      </pivotArea>
    </format>
    <format dxfId="924">
      <pivotArea dataOnly="0" labelOnly="1" fieldPosition="0">
        <references count="5">
          <reference field="0" count="1" selected="0">
            <x v="42"/>
          </reference>
          <reference field="1" count="1" selected="0">
            <x v="38"/>
          </reference>
          <reference field="2" count="1" selected="0">
            <x v="28"/>
          </reference>
          <reference field="3" count="1" selected="0">
            <x v="0"/>
          </reference>
          <reference field="4" count="1">
            <x v="167"/>
          </reference>
        </references>
      </pivotArea>
    </format>
    <format dxfId="923">
      <pivotArea dataOnly="0" labelOnly="1" fieldPosition="0">
        <references count="5">
          <reference field="0" count="1" selected="0">
            <x v="42"/>
          </reference>
          <reference field="1" count="1" selected="0">
            <x v="81"/>
          </reference>
          <reference field="2" count="1" selected="0">
            <x v="28"/>
          </reference>
          <reference field="3" count="1" selected="0">
            <x v="3"/>
          </reference>
          <reference field="4" count="1">
            <x v="130"/>
          </reference>
        </references>
      </pivotArea>
    </format>
    <format dxfId="922">
      <pivotArea dataOnly="0" labelOnly="1" fieldPosition="0">
        <references count="5">
          <reference field="0" count="1" selected="0">
            <x v="42"/>
          </reference>
          <reference field="1" count="1" selected="0">
            <x v="120"/>
          </reference>
          <reference field="2" count="1" selected="0">
            <x v="28"/>
          </reference>
          <reference field="3" count="1" selected="0">
            <x v="3"/>
          </reference>
          <reference field="4" count="1">
            <x v="95"/>
          </reference>
        </references>
      </pivotArea>
    </format>
    <format dxfId="921">
      <pivotArea dataOnly="0" labelOnly="1" fieldPosition="0">
        <references count="5">
          <reference field="0" count="1" selected="0">
            <x v="42"/>
          </reference>
          <reference field="1" count="1" selected="0">
            <x v="122"/>
          </reference>
          <reference field="2" count="1" selected="0">
            <x v="28"/>
          </reference>
          <reference field="3" count="1" selected="0">
            <x v="3"/>
          </reference>
          <reference field="4" count="1">
            <x v="160"/>
          </reference>
        </references>
      </pivotArea>
    </format>
    <format dxfId="920">
      <pivotArea dataOnly="0" labelOnly="1" fieldPosition="0">
        <references count="5">
          <reference field="0" count="1" selected="0">
            <x v="42"/>
          </reference>
          <reference field="1" count="1" selected="0">
            <x v="138"/>
          </reference>
          <reference field="2" count="1" selected="0">
            <x v="28"/>
          </reference>
          <reference field="3" count="1" selected="0">
            <x v="4"/>
          </reference>
          <reference field="4" count="1">
            <x v="304"/>
          </reference>
        </references>
      </pivotArea>
    </format>
    <format dxfId="919">
      <pivotArea dataOnly="0" labelOnly="1" fieldPosition="0">
        <references count="5">
          <reference field="0" count="1" selected="0">
            <x v="42"/>
          </reference>
          <reference field="1" count="1" selected="0">
            <x v="149"/>
          </reference>
          <reference field="2" count="1" selected="0">
            <x v="28"/>
          </reference>
          <reference field="3" count="1" selected="0">
            <x v="3"/>
          </reference>
          <reference field="4" count="1">
            <x v="200"/>
          </reference>
        </references>
      </pivotArea>
    </format>
    <format dxfId="918">
      <pivotArea dataOnly="0" labelOnly="1" fieldPosition="0">
        <references count="5">
          <reference field="0" count="1" selected="0">
            <x v="42"/>
          </reference>
          <reference field="1" count="1" selected="0">
            <x v="185"/>
          </reference>
          <reference field="2" count="1" selected="0">
            <x v="28"/>
          </reference>
          <reference field="3" count="1" selected="0">
            <x v="3"/>
          </reference>
          <reference field="4" count="1">
            <x v="145"/>
          </reference>
        </references>
      </pivotArea>
    </format>
    <format dxfId="917">
      <pivotArea dataOnly="0" labelOnly="1" fieldPosition="0">
        <references count="5">
          <reference field="0" count="1" selected="0">
            <x v="42"/>
          </reference>
          <reference field="1" count="1" selected="0">
            <x v="232"/>
          </reference>
          <reference field="2" count="1" selected="0">
            <x v="28"/>
          </reference>
          <reference field="3" count="1" selected="0">
            <x v="3"/>
          </reference>
          <reference field="4" count="1">
            <x v="145"/>
          </reference>
        </references>
      </pivotArea>
    </format>
    <format dxfId="916">
      <pivotArea dataOnly="0" labelOnly="1" fieldPosition="0">
        <references count="5">
          <reference field="0" count="1" selected="0">
            <x v="42"/>
          </reference>
          <reference field="1" count="1" selected="0">
            <x v="239"/>
          </reference>
          <reference field="2" count="1" selected="0">
            <x v="28"/>
          </reference>
          <reference field="3" count="1" selected="0">
            <x v="3"/>
          </reference>
          <reference field="4" count="1">
            <x v="45"/>
          </reference>
        </references>
      </pivotArea>
    </format>
    <format dxfId="915">
      <pivotArea dataOnly="0" labelOnly="1" fieldPosition="0">
        <references count="5">
          <reference field="0" count="1" selected="0">
            <x v="42"/>
          </reference>
          <reference field="1" count="1" selected="0">
            <x v="240"/>
          </reference>
          <reference field="2" count="1" selected="0">
            <x v="28"/>
          </reference>
          <reference field="3" count="1" selected="0">
            <x v="3"/>
          </reference>
          <reference field="4" count="1">
            <x v="46"/>
          </reference>
        </references>
      </pivotArea>
    </format>
    <format dxfId="914">
      <pivotArea dataOnly="0" labelOnly="1" fieldPosition="0">
        <references count="5">
          <reference field="0" count="1" selected="0">
            <x v="42"/>
          </reference>
          <reference field="1" count="1" selected="0">
            <x v="261"/>
          </reference>
          <reference field="2" count="1" selected="0">
            <x v="28"/>
          </reference>
          <reference field="3" count="1" selected="0">
            <x v="3"/>
          </reference>
          <reference field="4" count="1">
            <x v="97"/>
          </reference>
        </references>
      </pivotArea>
    </format>
    <format dxfId="913">
      <pivotArea dataOnly="0" labelOnly="1" fieldPosition="0">
        <references count="5">
          <reference field="0" count="1" selected="0">
            <x v="42"/>
          </reference>
          <reference field="1" count="1" selected="0">
            <x v="270"/>
          </reference>
          <reference field="2" count="1" selected="0">
            <x v="28"/>
          </reference>
          <reference field="3" count="1" selected="0">
            <x v="3"/>
          </reference>
          <reference field="4" count="1">
            <x v="300"/>
          </reference>
        </references>
      </pivotArea>
    </format>
    <format dxfId="912">
      <pivotArea dataOnly="0" labelOnly="1" fieldPosition="0">
        <references count="5">
          <reference field="0" count="1" selected="0">
            <x v="42"/>
          </reference>
          <reference field="1" count="1" selected="0">
            <x v="277"/>
          </reference>
          <reference field="2" count="1" selected="0">
            <x v="28"/>
          </reference>
          <reference field="3" count="1" selected="0">
            <x v="3"/>
          </reference>
          <reference field="4" count="1">
            <x v="134"/>
          </reference>
        </references>
      </pivotArea>
    </format>
    <format dxfId="911">
      <pivotArea dataOnly="0" labelOnly="1" fieldPosition="0">
        <references count="5">
          <reference field="0" count="1" selected="0">
            <x v="42"/>
          </reference>
          <reference field="1" count="1" selected="0">
            <x v="279"/>
          </reference>
          <reference field="2" count="1" selected="0">
            <x v="28"/>
          </reference>
          <reference field="3" count="1" selected="0">
            <x v="4"/>
          </reference>
          <reference field="4" count="1">
            <x v="193"/>
          </reference>
        </references>
      </pivotArea>
    </format>
    <format dxfId="910">
      <pivotArea dataOnly="0" labelOnly="1" fieldPosition="0">
        <references count="5">
          <reference field="0" count="1" selected="0">
            <x v="42"/>
          </reference>
          <reference field="1" count="1" selected="0">
            <x v="316"/>
          </reference>
          <reference field="2" count="1" selected="0">
            <x v="28"/>
          </reference>
          <reference field="3" count="1" selected="0">
            <x v="3"/>
          </reference>
          <reference field="4" count="1">
            <x v="301"/>
          </reference>
        </references>
      </pivotArea>
    </format>
    <format dxfId="909">
      <pivotArea dataOnly="0" labelOnly="1" fieldPosition="0">
        <references count="5">
          <reference field="0" count="1" selected="0">
            <x v="42"/>
          </reference>
          <reference field="1" count="1" selected="0">
            <x v="328"/>
          </reference>
          <reference field="2" count="1" selected="0">
            <x v="28"/>
          </reference>
          <reference field="3" count="1" selected="0">
            <x v="3"/>
          </reference>
          <reference field="4" count="1">
            <x v="302"/>
          </reference>
        </references>
      </pivotArea>
    </format>
    <format dxfId="908">
      <pivotArea dataOnly="0" labelOnly="1" fieldPosition="0">
        <references count="5">
          <reference field="0" count="1" selected="0">
            <x v="42"/>
          </reference>
          <reference field="1" count="1" selected="0">
            <x v="366"/>
          </reference>
          <reference field="2" count="1" selected="0">
            <x v="28"/>
          </reference>
          <reference field="3" count="1" selected="0">
            <x v="3"/>
          </reference>
          <reference field="4" count="1">
            <x v="114"/>
          </reference>
        </references>
      </pivotArea>
    </format>
    <format dxfId="907">
      <pivotArea dataOnly="0" labelOnly="1" fieldPosition="0">
        <references count="5">
          <reference field="0" count="1" selected="0">
            <x v="42"/>
          </reference>
          <reference field="1" count="1" selected="0">
            <x v="375"/>
          </reference>
          <reference field="2" count="1" selected="0">
            <x v="28"/>
          </reference>
          <reference field="3" count="1" selected="0">
            <x v="3"/>
          </reference>
          <reference field="4" count="1">
            <x v="47"/>
          </reference>
        </references>
      </pivotArea>
    </format>
    <format dxfId="906">
      <pivotArea dataOnly="0" labelOnly="1" fieldPosition="0">
        <references count="5">
          <reference field="0" count="1" selected="0">
            <x v="42"/>
          </reference>
          <reference field="1" count="1" selected="0">
            <x v="384"/>
          </reference>
          <reference field="2" count="1" selected="0">
            <x v="28"/>
          </reference>
          <reference field="3" count="1" selected="0">
            <x v="3"/>
          </reference>
          <reference field="4" count="1">
            <x v="303"/>
          </reference>
        </references>
      </pivotArea>
    </format>
    <format dxfId="905">
      <pivotArea dataOnly="0" labelOnly="1" fieldPosition="0">
        <references count="5">
          <reference field="0" count="1" selected="0">
            <x v="42"/>
          </reference>
          <reference field="1" count="1" selected="0">
            <x v="389"/>
          </reference>
          <reference field="2" count="1" selected="0">
            <x v="28"/>
          </reference>
          <reference field="3" count="1" selected="0">
            <x v="4"/>
          </reference>
          <reference field="4" count="1">
            <x v="191"/>
          </reference>
        </references>
      </pivotArea>
    </format>
    <format dxfId="904">
      <pivotArea dataOnly="0" labelOnly="1" fieldPosition="0">
        <references count="5">
          <reference field="0" count="1" selected="0">
            <x v="42"/>
          </reference>
          <reference field="1" count="1" selected="0">
            <x v="394"/>
          </reference>
          <reference field="2" count="1" selected="0">
            <x v="28"/>
          </reference>
          <reference field="3" count="1" selected="0">
            <x v="3"/>
          </reference>
          <reference field="4" count="1">
            <x v="120"/>
          </reference>
        </references>
      </pivotArea>
    </format>
    <format dxfId="903">
      <pivotArea dataOnly="0" labelOnly="1" fieldPosition="0">
        <references count="5">
          <reference field="0" count="1" selected="0">
            <x v="42"/>
          </reference>
          <reference field="1" count="1" selected="0">
            <x v="407"/>
          </reference>
          <reference field="2" count="1" selected="0">
            <x v="28"/>
          </reference>
          <reference field="3" count="1" selected="0">
            <x v="4"/>
          </reference>
          <reference field="4" count="1">
            <x v="196"/>
          </reference>
        </references>
      </pivotArea>
    </format>
    <format dxfId="902">
      <pivotArea dataOnly="0" labelOnly="1" fieldPosition="0">
        <references count="5">
          <reference field="0" count="1" selected="0">
            <x v="42"/>
          </reference>
          <reference field="1" count="1" selected="0">
            <x v="446"/>
          </reference>
          <reference field="2" count="1" selected="0">
            <x v="28"/>
          </reference>
          <reference field="3" count="1" selected="0">
            <x v="3"/>
          </reference>
          <reference field="4" count="1">
            <x v="148"/>
          </reference>
        </references>
      </pivotArea>
    </format>
    <format dxfId="901">
      <pivotArea dataOnly="0" labelOnly="1" fieldPosition="0">
        <references count="5">
          <reference field="0" count="1" selected="0">
            <x v="42"/>
          </reference>
          <reference field="1" count="1" selected="0">
            <x v="449"/>
          </reference>
          <reference field="2" count="1" selected="0">
            <x v="28"/>
          </reference>
          <reference field="3" count="1" selected="0">
            <x v="4"/>
          </reference>
          <reference field="4" count="1">
            <x v="203"/>
          </reference>
        </references>
      </pivotArea>
    </format>
    <format dxfId="900">
      <pivotArea dataOnly="0" labelOnly="1" fieldPosition="0">
        <references count="5">
          <reference field="0" count="1" selected="0">
            <x v="42"/>
          </reference>
          <reference field="1" count="1" selected="0">
            <x v="506"/>
          </reference>
          <reference field="2" count="1" selected="0">
            <x v="28"/>
          </reference>
          <reference field="3" count="1" selected="0">
            <x v="3"/>
          </reference>
          <reference field="4" count="1">
            <x v="305"/>
          </reference>
        </references>
      </pivotArea>
    </format>
    <format dxfId="899">
      <pivotArea dataOnly="0" labelOnly="1" fieldPosition="0">
        <references count="5">
          <reference field="0" count="1" selected="0">
            <x v="42"/>
          </reference>
          <reference field="1" count="1" selected="0">
            <x v="507"/>
          </reference>
          <reference field="2" count="1" selected="0">
            <x v="28"/>
          </reference>
          <reference field="3" count="1" selected="0">
            <x v="3"/>
          </reference>
          <reference field="4" count="1">
            <x v="306"/>
          </reference>
        </references>
      </pivotArea>
    </format>
    <format dxfId="898">
      <pivotArea dataOnly="0" labelOnly="1" fieldPosition="0">
        <references count="5">
          <reference field="0" count="1" selected="0">
            <x v="42"/>
          </reference>
          <reference field="1" count="1" selected="0">
            <x v="508"/>
          </reference>
          <reference field="2" count="1" selected="0">
            <x v="28"/>
          </reference>
          <reference field="3" count="1" selected="0">
            <x v="3"/>
          </reference>
          <reference field="4" count="1">
            <x v="307"/>
          </reference>
        </references>
      </pivotArea>
    </format>
    <format dxfId="897">
      <pivotArea dataOnly="0" labelOnly="1" fieldPosition="0">
        <references count="5">
          <reference field="0" count="1" selected="0">
            <x v="42"/>
          </reference>
          <reference field="1" count="1" selected="0">
            <x v="509"/>
          </reference>
          <reference field="2" count="1" selected="0">
            <x v="28"/>
          </reference>
          <reference field="3" count="1" selected="0">
            <x v="3"/>
          </reference>
          <reference field="4" count="1">
            <x v="306"/>
          </reference>
        </references>
      </pivotArea>
    </format>
    <format dxfId="896">
      <pivotArea dataOnly="0" labelOnly="1" fieldPosition="0">
        <references count="5">
          <reference field="0" count="1" selected="0">
            <x v="42"/>
          </reference>
          <reference field="1" count="1" selected="0">
            <x v="510"/>
          </reference>
          <reference field="2" count="1" selected="0">
            <x v="28"/>
          </reference>
          <reference field="3" count="1" selected="0">
            <x v="3"/>
          </reference>
          <reference field="4" count="1">
            <x v="308"/>
          </reference>
        </references>
      </pivotArea>
    </format>
    <format dxfId="895">
      <pivotArea dataOnly="0" labelOnly="1" fieldPosition="0">
        <references count="5">
          <reference field="0" count="1" selected="0">
            <x v="42"/>
          </reference>
          <reference field="1" count="1" selected="0">
            <x v="511"/>
          </reference>
          <reference field="2" count="1" selected="0">
            <x v="28"/>
          </reference>
          <reference field="3" count="1" selected="0">
            <x v="3"/>
          </reference>
          <reference field="4" count="1">
            <x v="309"/>
          </reference>
        </references>
      </pivotArea>
    </format>
    <format dxfId="894">
      <pivotArea dataOnly="0" labelOnly="1" fieldPosition="0">
        <references count="5">
          <reference field="0" count="1" selected="0">
            <x v="42"/>
          </reference>
          <reference field="1" count="1" selected="0">
            <x v="512"/>
          </reference>
          <reference field="2" count="1" selected="0">
            <x v="28"/>
          </reference>
          <reference field="3" count="1" selected="0">
            <x v="3"/>
          </reference>
          <reference field="4" count="1">
            <x v="251"/>
          </reference>
        </references>
      </pivotArea>
    </format>
    <format dxfId="893">
      <pivotArea dataOnly="0" labelOnly="1" fieldPosition="0">
        <references count="5">
          <reference field="0" count="1" selected="0">
            <x v="42"/>
          </reference>
          <reference field="1" count="1" selected="0">
            <x v="550"/>
          </reference>
          <reference field="2" count="1" selected="0">
            <x v="28"/>
          </reference>
          <reference field="3" count="1" selected="0">
            <x v="3"/>
          </reference>
          <reference field="4" count="1">
            <x v="343"/>
          </reference>
        </references>
      </pivotArea>
    </format>
    <format dxfId="892">
      <pivotArea dataOnly="0" labelOnly="1" fieldPosition="0">
        <references count="5">
          <reference field="0" count="1" selected="0">
            <x v="42"/>
          </reference>
          <reference field="1" count="1" selected="0">
            <x v="551"/>
          </reference>
          <reference field="2" count="1" selected="0">
            <x v="28"/>
          </reference>
          <reference field="3" count="1" selected="0">
            <x v="3"/>
          </reference>
          <reference field="4" count="1">
            <x v="343"/>
          </reference>
        </references>
      </pivotArea>
    </format>
    <format dxfId="891">
      <pivotArea dataOnly="0" labelOnly="1" fieldPosition="0">
        <references count="5">
          <reference field="0" count="1" selected="0">
            <x v="42"/>
          </reference>
          <reference field="1" count="1" selected="0">
            <x v="575"/>
          </reference>
          <reference field="2" count="1" selected="0">
            <x v="28"/>
          </reference>
          <reference field="3" count="1" selected="0">
            <x v="3"/>
          </reference>
          <reference field="4" count="1">
            <x v="361"/>
          </reference>
        </references>
      </pivotArea>
    </format>
    <format dxfId="890">
      <pivotArea dataOnly="0" labelOnly="1" fieldPosition="0">
        <references count="5">
          <reference field="0" count="1" selected="0">
            <x v="42"/>
          </reference>
          <reference field="1" count="1" selected="0">
            <x v="598"/>
          </reference>
          <reference field="2" count="1" selected="0">
            <x v="28"/>
          </reference>
          <reference field="3" count="1" selected="0">
            <x v="3"/>
          </reference>
          <reference field="4" count="1">
            <x v="380"/>
          </reference>
        </references>
      </pivotArea>
    </format>
    <format dxfId="889">
      <pivotArea collapsedLevelsAreSubtotals="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888">
      <pivotArea collapsedLevelsAreSubtotals="1" fieldPosition="0">
        <references count="5">
          <reference field="0" count="1" selected="0">
            <x v="43"/>
          </reference>
          <reference field="1" count="1" selected="0">
            <x v="48"/>
          </reference>
          <reference field="2" count="1" selected="0">
            <x v="53"/>
          </reference>
          <reference field="3" count="1" selected="0">
            <x v="3"/>
          </reference>
          <reference field="4" count="1">
            <x v="215"/>
          </reference>
        </references>
      </pivotArea>
    </format>
    <format dxfId="887">
      <pivotArea collapsedLevelsAreSubtotals="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886">
      <pivotArea collapsedLevelsAreSubtotals="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885">
      <pivotArea collapsedLevelsAreSubtotals="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884">
      <pivotArea collapsedLevelsAreSubtotals="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883">
      <pivotArea collapsedLevelsAreSubtotals="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882">
      <pivotArea collapsedLevelsAreSubtotals="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881">
      <pivotArea collapsedLevelsAreSubtotals="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880">
      <pivotArea collapsedLevelsAreSubtotals="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879">
      <pivotArea collapsedLevelsAreSubtotals="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878">
      <pivotArea collapsedLevelsAreSubtotals="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877">
      <pivotArea collapsedLevelsAreSubtotals="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876">
      <pivotArea collapsedLevelsAreSubtotals="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875">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874">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873">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872">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871">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870">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869">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868">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867">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866">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865">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215"/>
          </reference>
        </references>
      </pivotArea>
    </format>
    <format dxfId="864">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863">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862">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861">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860">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859">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858">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857">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856">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855">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854">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853">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852">
      <pivotArea collapsedLevelsAreSubtotals="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851">
      <pivotArea collapsedLevelsAreSubtotals="1" fieldPosition="0">
        <references count="5">
          <reference field="0" count="1" selected="0">
            <x v="43"/>
          </reference>
          <reference field="1" count="1" selected="0">
            <x v="48"/>
          </reference>
          <reference field="2" count="1" selected="0">
            <x v="53"/>
          </reference>
          <reference field="3" count="1" selected="0">
            <x v="3"/>
          </reference>
          <reference field="4" count="1">
            <x v="215"/>
          </reference>
        </references>
      </pivotArea>
    </format>
    <format dxfId="850">
      <pivotArea collapsedLevelsAreSubtotals="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849">
      <pivotArea collapsedLevelsAreSubtotals="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848">
      <pivotArea collapsedLevelsAreSubtotals="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847">
      <pivotArea collapsedLevelsAreSubtotals="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846">
      <pivotArea collapsedLevelsAreSubtotals="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845">
      <pivotArea collapsedLevelsAreSubtotals="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844">
      <pivotArea collapsedLevelsAreSubtotals="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843">
      <pivotArea collapsedLevelsAreSubtotals="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842">
      <pivotArea collapsedLevelsAreSubtotals="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841">
      <pivotArea collapsedLevelsAreSubtotals="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840">
      <pivotArea collapsedLevelsAreSubtotals="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839">
      <pivotArea collapsedLevelsAreSubtotals="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838">
      <pivotArea dataOnly="0" labelOnly="1" fieldPosition="0">
        <references count="3">
          <reference field="0" count="1" selected="0">
            <x v="43"/>
          </reference>
          <reference field="1" count="14">
            <x v="1"/>
            <x v="48"/>
            <x v="89"/>
            <x v="208"/>
            <x v="213"/>
            <x v="225"/>
            <x v="227"/>
            <x v="236"/>
            <x v="348"/>
            <x v="404"/>
            <x v="405"/>
            <x v="439"/>
            <x v="443"/>
            <x v="552"/>
          </reference>
          <reference field="2" count="1" selected="0">
            <x v="53"/>
          </reference>
        </references>
      </pivotArea>
    </format>
    <format dxfId="837">
      <pivotArea dataOnly="0" labelOnly="1" fieldPosition="0">
        <references count="4">
          <reference field="0" count="1" selected="0">
            <x v="43"/>
          </reference>
          <reference field="1" count="1" selected="0">
            <x v="1"/>
          </reference>
          <reference field="2" count="1" selected="0">
            <x v="53"/>
          </reference>
          <reference field="3" count="1">
            <x v="3"/>
          </reference>
        </references>
      </pivotArea>
    </format>
    <format dxfId="836">
      <pivotArea dataOnly="0" labelOnly="1" fieldPosition="0">
        <references count="4">
          <reference field="0" count="1" selected="0">
            <x v="43"/>
          </reference>
          <reference field="1" count="1" selected="0">
            <x v="208"/>
          </reference>
          <reference field="2" count="1" selected="0">
            <x v="53"/>
          </reference>
          <reference field="3" count="1">
            <x v="4"/>
          </reference>
        </references>
      </pivotArea>
    </format>
    <format dxfId="835">
      <pivotArea dataOnly="0" labelOnly="1" fieldPosition="0">
        <references count="4">
          <reference field="0" count="1" selected="0">
            <x v="43"/>
          </reference>
          <reference field="1" count="1" selected="0">
            <x v="225"/>
          </reference>
          <reference field="2" count="1" selected="0">
            <x v="53"/>
          </reference>
          <reference field="3" count="1">
            <x v="3"/>
          </reference>
        </references>
      </pivotArea>
    </format>
    <format dxfId="834">
      <pivotArea dataOnly="0" labelOnly="1" fieldPosition="0">
        <references count="4">
          <reference field="0" count="1" selected="0">
            <x v="43"/>
          </reference>
          <reference field="1" count="1" selected="0">
            <x v="348"/>
          </reference>
          <reference field="2" count="1" selected="0">
            <x v="53"/>
          </reference>
          <reference field="3" count="1">
            <x v="4"/>
          </reference>
        </references>
      </pivotArea>
    </format>
    <format dxfId="833">
      <pivotArea dataOnly="0" labelOnly="1" fieldPosition="0">
        <references count="4">
          <reference field="0" count="1" selected="0">
            <x v="43"/>
          </reference>
          <reference field="1" count="1" selected="0">
            <x v="404"/>
          </reference>
          <reference field="2" count="1" selected="0">
            <x v="53"/>
          </reference>
          <reference field="3" count="1">
            <x v="3"/>
          </reference>
        </references>
      </pivotArea>
    </format>
    <format dxfId="832">
      <pivotArea dataOnly="0" labelOnly="1" fieldPosition="0">
        <references count="4">
          <reference field="0" count="1" selected="0">
            <x v="43"/>
          </reference>
          <reference field="1" count="1" selected="0">
            <x v="439"/>
          </reference>
          <reference field="2" count="1" selected="0">
            <x v="53"/>
          </reference>
          <reference field="3" count="1">
            <x v="4"/>
          </reference>
        </references>
      </pivotArea>
    </format>
    <format dxfId="831">
      <pivotArea dataOnly="0" labelOnly="1" fieldPosition="0">
        <references count="4">
          <reference field="0" count="1" selected="0">
            <x v="43"/>
          </reference>
          <reference field="1" count="1" selected="0">
            <x v="443"/>
          </reference>
          <reference field="2" count="1" selected="0">
            <x v="53"/>
          </reference>
          <reference field="3" count="1">
            <x v="3"/>
          </reference>
        </references>
      </pivotArea>
    </format>
    <format dxfId="830">
      <pivotArea dataOnly="0" labelOnly="1" fieldPosition="0">
        <references count="4">
          <reference field="0" count="1" selected="0">
            <x v="43"/>
          </reference>
          <reference field="1" count="1" selected="0">
            <x v="552"/>
          </reference>
          <reference field="2" count="1" selected="0">
            <x v="53"/>
          </reference>
          <reference field="3" count="1">
            <x v="4"/>
          </reference>
        </references>
      </pivotArea>
    </format>
    <format dxfId="829">
      <pivotArea dataOnly="0" labelOnly="1" fieldPosition="0">
        <references count="5">
          <reference field="0" count="1" selected="0">
            <x v="43"/>
          </reference>
          <reference field="1" count="1" selected="0">
            <x v="1"/>
          </reference>
          <reference field="2" count="1" selected="0">
            <x v="53"/>
          </reference>
          <reference field="3" count="1" selected="0">
            <x v="3"/>
          </reference>
          <reference field="4" count="1">
            <x v="153"/>
          </reference>
        </references>
      </pivotArea>
    </format>
    <format dxfId="828">
      <pivotArea dataOnly="0" labelOnly="1" fieldPosition="0">
        <references count="5">
          <reference field="0" count="1" selected="0">
            <x v="43"/>
          </reference>
          <reference field="1" count="1" selected="0">
            <x v="48"/>
          </reference>
          <reference field="2" count="1" selected="0">
            <x v="53"/>
          </reference>
          <reference field="3" count="1" selected="0">
            <x v="3"/>
          </reference>
          <reference field="4" count="1">
            <x v="215"/>
          </reference>
        </references>
      </pivotArea>
    </format>
    <format dxfId="827">
      <pivotArea dataOnly="0" labelOnly="1" fieldPosition="0">
        <references count="5">
          <reference field="0" count="1" selected="0">
            <x v="43"/>
          </reference>
          <reference field="1" count="1" selected="0">
            <x v="89"/>
          </reference>
          <reference field="2" count="1" selected="0">
            <x v="53"/>
          </reference>
          <reference field="3" count="1" selected="0">
            <x v="3"/>
          </reference>
          <reference field="4" count="1">
            <x v="47"/>
          </reference>
        </references>
      </pivotArea>
    </format>
    <format dxfId="826">
      <pivotArea dataOnly="0" labelOnly="1" fieldPosition="0">
        <references count="5">
          <reference field="0" count="1" selected="0">
            <x v="43"/>
          </reference>
          <reference field="1" count="1" selected="0">
            <x v="208"/>
          </reference>
          <reference field="2" count="1" selected="0">
            <x v="53"/>
          </reference>
          <reference field="3" count="1" selected="0">
            <x v="4"/>
          </reference>
          <reference field="4" count="1">
            <x v="202"/>
          </reference>
        </references>
      </pivotArea>
    </format>
    <format dxfId="825">
      <pivotArea dataOnly="0" labelOnly="1" fieldPosition="0">
        <references count="5">
          <reference field="0" count="1" selected="0">
            <x v="43"/>
          </reference>
          <reference field="1" count="1" selected="0">
            <x v="213"/>
          </reference>
          <reference field="2" count="1" selected="0">
            <x v="53"/>
          </reference>
          <reference field="3" count="1" selected="0">
            <x v="4"/>
          </reference>
          <reference field="4" count="1">
            <x v="211"/>
          </reference>
        </references>
      </pivotArea>
    </format>
    <format dxfId="824">
      <pivotArea dataOnly="0" labelOnly="1" fieldPosition="0">
        <references count="5">
          <reference field="0" count="1" selected="0">
            <x v="43"/>
          </reference>
          <reference field="1" count="1" selected="0">
            <x v="225"/>
          </reference>
          <reference field="2" count="1" selected="0">
            <x v="53"/>
          </reference>
          <reference field="3" count="1" selected="0">
            <x v="3"/>
          </reference>
          <reference field="4" count="1">
            <x v="14"/>
          </reference>
        </references>
      </pivotArea>
    </format>
    <format dxfId="823">
      <pivotArea dataOnly="0" labelOnly="1" fieldPosition="0">
        <references count="5">
          <reference field="0" count="1" selected="0">
            <x v="43"/>
          </reference>
          <reference field="1" count="1" selected="0">
            <x v="227"/>
          </reference>
          <reference field="2" count="1" selected="0">
            <x v="53"/>
          </reference>
          <reference field="3" count="1" selected="0">
            <x v="3"/>
          </reference>
          <reference field="4" count="1">
            <x v="66"/>
          </reference>
        </references>
      </pivotArea>
    </format>
    <format dxfId="822">
      <pivotArea dataOnly="0" labelOnly="1" fieldPosition="0">
        <references count="5">
          <reference field="0" count="1" selected="0">
            <x v="43"/>
          </reference>
          <reference field="1" count="1" selected="0">
            <x v="236"/>
          </reference>
          <reference field="2" count="1" selected="0">
            <x v="53"/>
          </reference>
          <reference field="3" count="1" selected="0">
            <x v="3"/>
          </reference>
          <reference field="4" count="1">
            <x v="47"/>
          </reference>
        </references>
      </pivotArea>
    </format>
    <format dxfId="821">
      <pivotArea dataOnly="0" labelOnly="1" fieldPosition="0">
        <references count="5">
          <reference field="0" count="1" selected="0">
            <x v="43"/>
          </reference>
          <reference field="1" count="1" selected="0">
            <x v="348"/>
          </reference>
          <reference field="2" count="1" selected="0">
            <x v="53"/>
          </reference>
          <reference field="3" count="1" selected="0">
            <x v="4"/>
          </reference>
          <reference field="4" count="1">
            <x v="195"/>
          </reference>
        </references>
      </pivotArea>
    </format>
    <format dxfId="820">
      <pivotArea dataOnly="0" labelOnly="1" fieldPosition="0">
        <references count="5">
          <reference field="0" count="1" selected="0">
            <x v="43"/>
          </reference>
          <reference field="1" count="1" selected="0">
            <x v="404"/>
          </reference>
          <reference field="2" count="1" selected="0">
            <x v="53"/>
          </reference>
          <reference field="3" count="1" selected="0">
            <x v="3"/>
          </reference>
          <reference field="4" count="1">
            <x v="47"/>
          </reference>
        </references>
      </pivotArea>
    </format>
    <format dxfId="819">
      <pivotArea dataOnly="0" labelOnly="1" fieldPosition="0">
        <references count="5">
          <reference field="0" count="1" selected="0">
            <x v="43"/>
          </reference>
          <reference field="1" count="1" selected="0">
            <x v="405"/>
          </reference>
          <reference field="2" count="1" selected="0">
            <x v="53"/>
          </reference>
          <reference field="3" count="1" selected="0">
            <x v="3"/>
          </reference>
          <reference field="4" count="1">
            <x v="167"/>
          </reference>
        </references>
      </pivotArea>
    </format>
    <format dxfId="818">
      <pivotArea dataOnly="0" labelOnly="1" fieldPosition="0">
        <references count="5">
          <reference field="0" count="1" selected="0">
            <x v="43"/>
          </reference>
          <reference field="1" count="1" selected="0">
            <x v="439"/>
          </reference>
          <reference field="2" count="1" selected="0">
            <x v="53"/>
          </reference>
          <reference field="3" count="1" selected="0">
            <x v="4"/>
          </reference>
          <reference field="4" count="1">
            <x v="213"/>
          </reference>
        </references>
      </pivotArea>
    </format>
    <format dxfId="817">
      <pivotArea dataOnly="0" labelOnly="1" fieldPosition="0">
        <references count="5">
          <reference field="0" count="1" selected="0">
            <x v="43"/>
          </reference>
          <reference field="1" count="1" selected="0">
            <x v="443"/>
          </reference>
          <reference field="2" count="1" selected="0">
            <x v="53"/>
          </reference>
          <reference field="3" count="1" selected="0">
            <x v="3"/>
          </reference>
          <reference field="4" count="1">
            <x v="47"/>
          </reference>
        </references>
      </pivotArea>
    </format>
    <format dxfId="816">
      <pivotArea dataOnly="0" labelOnly="1" fieldPosition="0">
        <references count="5">
          <reference field="0" count="1" selected="0">
            <x v="43"/>
          </reference>
          <reference field="1" count="1" selected="0">
            <x v="552"/>
          </reference>
          <reference field="2" count="1" selected="0">
            <x v="53"/>
          </reference>
          <reference field="3" count="1" selected="0">
            <x v="4"/>
          </reference>
          <reference field="4" count="1">
            <x v="343"/>
          </reference>
        </references>
      </pivotArea>
    </format>
    <format dxfId="815">
      <pivotArea collapsedLevelsAreSubtotals="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814">
      <pivotArea collapsedLevelsAreSubtotals="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813">
      <pivotArea collapsedLevelsAreSubtotals="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812">
      <pivotArea collapsedLevelsAreSubtotals="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811">
      <pivotArea collapsedLevelsAreSubtotals="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810">
      <pivotArea collapsedLevelsAreSubtotals="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809">
      <pivotArea collapsedLevelsAreSubtotals="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808">
      <pivotArea collapsedLevelsAreSubtotals="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807">
      <pivotArea collapsedLevelsAreSubtotals="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806">
      <pivotArea collapsedLevelsAreSubtotals="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805">
      <pivotArea collapsedLevelsAreSubtotals="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804">
      <pivotArea collapsedLevelsAreSubtotals="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803">
      <pivotArea collapsedLevelsAreSubtotals="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802">
      <pivotArea collapsedLevelsAreSubtotals="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801">
      <pivotArea collapsedLevelsAreSubtotals="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800">
      <pivotArea collapsedLevelsAreSubtotals="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799">
      <pivotArea collapsedLevelsAreSubtotals="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798">
      <pivotArea collapsedLevelsAreSubtotals="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797">
      <pivotArea collapsedLevelsAreSubtotals="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796">
      <pivotArea collapsedLevelsAreSubtotals="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795">
      <pivotArea collapsedLevelsAreSubtotals="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794">
      <pivotArea collapsedLevelsAreSubtotals="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793">
      <pivotArea collapsedLevelsAreSubtotals="1" fieldPosition="0">
        <references count="5">
          <reference field="0" count="1" selected="0">
            <x v="44"/>
          </reference>
          <reference field="1" count="1" selected="0">
            <x v="599"/>
          </reference>
          <reference field="2" count="1" selected="0">
            <x v="7"/>
          </reference>
          <reference field="3" count="1" selected="0">
            <x v="3"/>
          </reference>
          <reference field="4" count="1">
            <x v="381"/>
          </reference>
        </references>
      </pivotArea>
    </format>
    <format dxfId="792">
      <pivotArea collapsedLevelsAreSubtotals="1" fieldPosition="0">
        <references count="5">
          <reference field="0" count="1" selected="0">
            <x v="44"/>
          </reference>
          <reference field="1" count="1" selected="0">
            <x v="600"/>
          </reference>
          <reference field="2" count="1" selected="0">
            <x v="7"/>
          </reference>
          <reference field="3" count="1" selected="0">
            <x v="3"/>
          </reference>
          <reference field="4" count="1">
            <x v="382"/>
          </reference>
        </references>
      </pivotArea>
    </format>
    <format dxfId="791">
      <pivotArea collapsedLevelsAreSubtotals="1" fieldPosition="0">
        <references count="5">
          <reference field="0" count="1" selected="0">
            <x v="44"/>
          </reference>
          <reference field="1" count="1" selected="0">
            <x v="601"/>
          </reference>
          <reference field="2" count="1" selected="0">
            <x v="7"/>
          </reference>
          <reference field="3" count="1" selected="0">
            <x v="3"/>
          </reference>
          <reference field="4" count="1">
            <x v="383"/>
          </reference>
        </references>
      </pivotArea>
    </format>
    <format dxfId="790">
      <pivotArea dataOnly="0" labelOnly="1" fieldPosition="0">
        <references count="3">
          <reference field="0" count="1" selected="0">
            <x v="44"/>
          </reference>
          <reference field="1" count="25">
            <x v="32"/>
            <x v="36"/>
            <x v="86"/>
            <x v="96"/>
            <x v="121"/>
            <x v="145"/>
            <x v="166"/>
            <x v="167"/>
            <x v="172"/>
            <x v="231"/>
            <x v="317"/>
            <x v="332"/>
            <x v="429"/>
            <x v="513"/>
            <x v="514"/>
            <x v="553"/>
            <x v="554"/>
            <x v="555"/>
            <x v="556"/>
            <x v="576"/>
            <x v="577"/>
            <x v="578"/>
            <x v="599"/>
            <x v="600"/>
            <x v="601"/>
          </reference>
          <reference field="2" count="1" selected="0">
            <x v="7"/>
          </reference>
        </references>
      </pivotArea>
    </format>
    <format dxfId="789">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788">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787">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786">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785">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784">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783">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782">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781">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780">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779">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778">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777">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776">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775">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774">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773">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772">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771">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770">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769">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768">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767">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766">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765">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764">
      <pivotArea dataOnly="0" labelOnly="1" fieldPosition="0">
        <references count="5">
          <reference field="0" count="1" selected="0">
            <x v="44"/>
          </reference>
          <reference field="1" count="1" selected="0">
            <x v="599"/>
          </reference>
          <reference field="2" count="1" selected="0">
            <x v="7"/>
          </reference>
          <reference field="3" count="1" selected="0">
            <x v="3"/>
          </reference>
          <reference field="4" count="1">
            <x v="381"/>
          </reference>
        </references>
      </pivotArea>
    </format>
    <format dxfId="763">
      <pivotArea dataOnly="0" labelOnly="1" fieldPosition="0">
        <references count="5">
          <reference field="0" count="1" selected="0">
            <x v="44"/>
          </reference>
          <reference field="1" count="1" selected="0">
            <x v="600"/>
          </reference>
          <reference field="2" count="1" selected="0">
            <x v="7"/>
          </reference>
          <reference field="3" count="1" selected="0">
            <x v="3"/>
          </reference>
          <reference field="4" count="1">
            <x v="382"/>
          </reference>
        </references>
      </pivotArea>
    </format>
    <format dxfId="762">
      <pivotArea dataOnly="0" labelOnly="1" fieldPosition="0">
        <references count="5">
          <reference field="0" count="1" selected="0">
            <x v="44"/>
          </reference>
          <reference field="1" count="1" selected="0">
            <x v="601"/>
          </reference>
          <reference field="2" count="1" selected="0">
            <x v="7"/>
          </reference>
          <reference field="3" count="1" selected="0">
            <x v="3"/>
          </reference>
          <reference field="4" count="1">
            <x v="383"/>
          </reference>
        </references>
      </pivotArea>
    </format>
    <format dxfId="761">
      <pivotArea collapsedLevelsAreSubtotals="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760">
      <pivotArea collapsedLevelsAreSubtotals="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759">
      <pivotArea collapsedLevelsAreSubtotals="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758">
      <pivotArea collapsedLevelsAreSubtotals="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757">
      <pivotArea collapsedLevelsAreSubtotals="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756">
      <pivotArea collapsedLevelsAreSubtotals="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755">
      <pivotArea collapsedLevelsAreSubtotals="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754">
      <pivotArea collapsedLevelsAreSubtotals="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753">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752">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751">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750">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749">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748">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747">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746">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745">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744">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743">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742">
      <pivotArea collapsedLevelsAreSubtotals="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741">
      <pivotArea collapsedLevelsAreSubtotals="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740">
      <pivotArea collapsedLevelsAreSubtotals="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739">
      <pivotArea collapsedLevelsAreSubtotals="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738">
      <pivotArea collapsedLevelsAreSubtotals="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737">
      <pivotArea collapsedLevelsAreSubtotals="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736">
      <pivotArea collapsedLevelsAreSubtotals="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735">
      <pivotArea collapsedLevelsAreSubtotals="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734">
      <pivotArea collapsedLevelsAreSubtotals="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733">
      <pivotArea collapsedLevelsAreSubtotals="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732">
      <pivotArea collapsedLevelsAreSubtotals="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731">
      <pivotArea collapsedLevelsAreSubtotals="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730">
      <pivotArea collapsedLevelsAreSubtotals="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729">
      <pivotArea collapsedLevelsAreSubtotals="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728">
      <pivotArea collapsedLevelsAreSubtotals="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727">
      <pivotArea collapsedLevelsAreSubtotals="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726">
      <pivotArea collapsedLevelsAreSubtotals="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725">
      <pivotArea collapsedLevelsAreSubtotals="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724">
      <pivotArea collapsedLevelsAreSubtotals="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723">
      <pivotArea collapsedLevelsAreSubtotals="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722">
      <pivotArea collapsedLevelsAreSubtotals="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721">
      <pivotArea collapsedLevelsAreSubtotals="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720">
      <pivotArea collapsedLevelsAreSubtotals="1" fieldPosition="0">
        <references count="5">
          <reference field="0" count="1" selected="0">
            <x v="44"/>
          </reference>
          <reference field="1" count="1" selected="0">
            <x v="599"/>
          </reference>
          <reference field="2" count="1" selected="0">
            <x v="7"/>
          </reference>
          <reference field="3" count="1" selected="0">
            <x v="3"/>
          </reference>
          <reference field="4" count="1">
            <x v="381"/>
          </reference>
        </references>
      </pivotArea>
    </format>
    <format dxfId="719">
      <pivotArea collapsedLevelsAreSubtotals="1" fieldPosition="0">
        <references count="5">
          <reference field="0" count="1" selected="0">
            <x v="44"/>
          </reference>
          <reference field="1" count="1" selected="0">
            <x v="600"/>
          </reference>
          <reference field="2" count="1" selected="0">
            <x v="7"/>
          </reference>
          <reference field="3" count="1" selected="0">
            <x v="3"/>
          </reference>
          <reference field="4" count="1">
            <x v="382"/>
          </reference>
        </references>
      </pivotArea>
    </format>
    <format dxfId="718">
      <pivotArea collapsedLevelsAreSubtotals="1" fieldPosition="0">
        <references count="5">
          <reference field="0" count="1" selected="0">
            <x v="44"/>
          </reference>
          <reference field="1" count="1" selected="0">
            <x v="601"/>
          </reference>
          <reference field="2" count="1" selected="0">
            <x v="7"/>
          </reference>
          <reference field="3" count="1" selected="0">
            <x v="3"/>
          </reference>
          <reference field="4" count="1">
            <x v="383"/>
          </reference>
        </references>
      </pivotArea>
    </format>
    <format dxfId="717">
      <pivotArea dataOnly="0" labelOnly="1" fieldPosition="0">
        <references count="3">
          <reference field="0" count="1" selected="0">
            <x v="44"/>
          </reference>
          <reference field="1" count="25">
            <x v="32"/>
            <x v="36"/>
            <x v="86"/>
            <x v="96"/>
            <x v="121"/>
            <x v="145"/>
            <x v="166"/>
            <x v="167"/>
            <x v="172"/>
            <x v="231"/>
            <x v="317"/>
            <x v="332"/>
            <x v="429"/>
            <x v="513"/>
            <x v="514"/>
            <x v="553"/>
            <x v="554"/>
            <x v="555"/>
            <x v="556"/>
            <x v="576"/>
            <x v="577"/>
            <x v="578"/>
            <x v="599"/>
            <x v="600"/>
            <x v="601"/>
          </reference>
          <reference field="2" count="1" selected="0">
            <x v="7"/>
          </reference>
        </references>
      </pivotArea>
    </format>
    <format dxfId="716">
      <pivotArea dataOnly="0" labelOnly="1" fieldPosition="0">
        <references count="4">
          <reference field="0" count="1" selected="0">
            <x v="44"/>
          </reference>
          <reference field="1" count="1" selected="0">
            <x v="32"/>
          </reference>
          <reference field="2" count="1" selected="0">
            <x v="7"/>
          </reference>
          <reference field="3" count="1">
            <x v="3"/>
          </reference>
        </references>
      </pivotArea>
    </format>
    <format dxfId="715">
      <pivotArea dataOnly="0" labelOnly="1" fieldPosition="0">
        <references count="4">
          <reference field="0" count="1" selected="0">
            <x v="44"/>
          </reference>
          <reference field="1" count="1" selected="0">
            <x v="513"/>
          </reference>
          <reference field="2" count="1" selected="0">
            <x v="7"/>
          </reference>
          <reference field="3" count="1">
            <x v="0"/>
          </reference>
        </references>
      </pivotArea>
    </format>
    <format dxfId="714">
      <pivotArea dataOnly="0" labelOnly="1" fieldPosition="0">
        <references count="4">
          <reference field="0" count="1" selected="0">
            <x v="44"/>
          </reference>
          <reference field="1" count="1" selected="0">
            <x v="514"/>
          </reference>
          <reference field="2" count="1" selected="0">
            <x v="7"/>
          </reference>
          <reference field="3" count="1">
            <x v="3"/>
          </reference>
        </references>
      </pivotArea>
    </format>
    <format dxfId="713">
      <pivotArea dataOnly="0" labelOnly="1" fieldPosition="0">
        <references count="5">
          <reference field="0" count="1" selected="0">
            <x v="44"/>
          </reference>
          <reference field="1" count="1" selected="0">
            <x v="32"/>
          </reference>
          <reference field="2" count="1" selected="0">
            <x v="7"/>
          </reference>
          <reference field="3" count="1" selected="0">
            <x v="3"/>
          </reference>
          <reference field="4" count="1">
            <x v="47"/>
          </reference>
        </references>
      </pivotArea>
    </format>
    <format dxfId="712">
      <pivotArea dataOnly="0" labelOnly="1" fieldPosition="0">
        <references count="5">
          <reference field="0" count="1" selected="0">
            <x v="44"/>
          </reference>
          <reference field="1" count="1" selected="0">
            <x v="36"/>
          </reference>
          <reference field="2" count="1" selected="0">
            <x v="7"/>
          </reference>
          <reference field="3" count="1" selected="0">
            <x v="3"/>
          </reference>
          <reference field="4" count="1">
            <x v="105"/>
          </reference>
        </references>
      </pivotArea>
    </format>
    <format dxfId="711">
      <pivotArea dataOnly="0" labelOnly="1" fieldPosition="0">
        <references count="5">
          <reference field="0" count="1" selected="0">
            <x v="44"/>
          </reference>
          <reference field="1" count="1" selected="0">
            <x v="86"/>
          </reference>
          <reference field="2" count="1" selected="0">
            <x v="7"/>
          </reference>
          <reference field="3" count="1" selected="0">
            <x v="3"/>
          </reference>
          <reference field="4" count="1">
            <x v="45"/>
          </reference>
        </references>
      </pivotArea>
    </format>
    <format dxfId="710">
      <pivotArea dataOnly="0" labelOnly="1" fieldPosition="0">
        <references count="5">
          <reference field="0" count="1" selected="0">
            <x v="44"/>
          </reference>
          <reference field="1" count="1" selected="0">
            <x v="96"/>
          </reference>
          <reference field="2" count="1" selected="0">
            <x v="7"/>
          </reference>
          <reference field="3" count="1" selected="0">
            <x v="3"/>
          </reference>
          <reference field="4" count="1">
            <x v="46"/>
          </reference>
        </references>
      </pivotArea>
    </format>
    <format dxfId="709">
      <pivotArea dataOnly="0" labelOnly="1" fieldPosition="0">
        <references count="5">
          <reference field="0" count="1" selected="0">
            <x v="44"/>
          </reference>
          <reference field="1" count="1" selected="0">
            <x v="121"/>
          </reference>
          <reference field="2" count="1" selected="0">
            <x v="7"/>
          </reference>
          <reference field="3" count="1" selected="0">
            <x v="3"/>
          </reference>
          <reference field="4" count="1">
            <x v="310"/>
          </reference>
        </references>
      </pivotArea>
    </format>
    <format dxfId="708">
      <pivotArea dataOnly="0" labelOnly="1" fieldPosition="0">
        <references count="5">
          <reference field="0" count="1" selected="0">
            <x v="44"/>
          </reference>
          <reference field="1" count="1" selected="0">
            <x v="145"/>
          </reference>
          <reference field="2" count="1" selected="0">
            <x v="7"/>
          </reference>
          <reference field="3" count="1" selected="0">
            <x v="3"/>
          </reference>
          <reference field="4" count="1">
            <x v="137"/>
          </reference>
        </references>
      </pivotArea>
    </format>
    <format dxfId="707">
      <pivotArea dataOnly="0" labelOnly="1" fieldPosition="0">
        <references count="5">
          <reference field="0" count="1" selected="0">
            <x v="44"/>
          </reference>
          <reference field="1" count="1" selected="0">
            <x v="166"/>
          </reference>
          <reference field="2" count="1" selected="0">
            <x v="7"/>
          </reference>
          <reference field="3" count="1" selected="0">
            <x v="3"/>
          </reference>
          <reference field="4" count="1">
            <x v="311"/>
          </reference>
        </references>
      </pivotArea>
    </format>
    <format dxfId="706">
      <pivotArea dataOnly="0" labelOnly="1" fieldPosition="0">
        <references count="5">
          <reference field="0" count="1" selected="0">
            <x v="44"/>
          </reference>
          <reference field="1" count="1" selected="0">
            <x v="167"/>
          </reference>
          <reference field="2" count="1" selected="0">
            <x v="7"/>
          </reference>
          <reference field="3" count="1" selected="0">
            <x v="3"/>
          </reference>
          <reference field="4" count="1">
            <x v="312"/>
          </reference>
        </references>
      </pivotArea>
    </format>
    <format dxfId="705">
      <pivotArea dataOnly="0" labelOnly="1" fieldPosition="0">
        <references count="5">
          <reference field="0" count="1" selected="0">
            <x v="44"/>
          </reference>
          <reference field="1" count="1" selected="0">
            <x v="172"/>
          </reference>
          <reference field="2" count="1" selected="0">
            <x v="7"/>
          </reference>
          <reference field="3" count="1" selected="0">
            <x v="3"/>
          </reference>
          <reference field="4" count="1">
            <x v="26"/>
          </reference>
        </references>
      </pivotArea>
    </format>
    <format dxfId="704">
      <pivotArea dataOnly="0" labelOnly="1" fieldPosition="0">
        <references count="5">
          <reference field="0" count="1" selected="0">
            <x v="44"/>
          </reference>
          <reference field="1" count="1" selected="0">
            <x v="231"/>
          </reference>
          <reference field="2" count="1" selected="0">
            <x v="7"/>
          </reference>
          <reference field="3" count="1" selected="0">
            <x v="3"/>
          </reference>
          <reference field="4" count="1">
            <x v="46"/>
          </reference>
        </references>
      </pivotArea>
    </format>
    <format dxfId="703">
      <pivotArea dataOnly="0" labelOnly="1" fieldPosition="0">
        <references count="5">
          <reference field="0" count="1" selected="0">
            <x v="44"/>
          </reference>
          <reference field="1" count="1" selected="0">
            <x v="317"/>
          </reference>
          <reference field="2" count="1" selected="0">
            <x v="7"/>
          </reference>
          <reference field="3" count="1" selected="0">
            <x v="3"/>
          </reference>
          <reference field="4" count="1">
            <x v="47"/>
          </reference>
        </references>
      </pivotArea>
    </format>
    <format dxfId="702">
      <pivotArea dataOnly="0" labelOnly="1" fieldPosition="0">
        <references count="5">
          <reference field="0" count="1" selected="0">
            <x v="44"/>
          </reference>
          <reference field="1" count="1" selected="0">
            <x v="332"/>
          </reference>
          <reference field="2" count="1" selected="0">
            <x v="7"/>
          </reference>
          <reference field="3" count="1" selected="0">
            <x v="3"/>
          </reference>
          <reference field="4" count="1">
            <x v="83"/>
          </reference>
        </references>
      </pivotArea>
    </format>
    <format dxfId="701">
      <pivotArea dataOnly="0" labelOnly="1" fieldPosition="0">
        <references count="5">
          <reference field="0" count="1" selected="0">
            <x v="44"/>
          </reference>
          <reference field="1" count="1" selected="0">
            <x v="429"/>
          </reference>
          <reference field="2" count="1" selected="0">
            <x v="7"/>
          </reference>
          <reference field="3" count="1" selected="0">
            <x v="3"/>
          </reference>
          <reference field="4" count="1">
            <x v="313"/>
          </reference>
        </references>
      </pivotArea>
    </format>
    <format dxfId="700">
      <pivotArea dataOnly="0" labelOnly="1" fieldPosition="0">
        <references count="5">
          <reference field="0" count="1" selected="0">
            <x v="44"/>
          </reference>
          <reference field="1" count="1" selected="0">
            <x v="513"/>
          </reference>
          <reference field="2" count="1" selected="0">
            <x v="7"/>
          </reference>
          <reference field="3" count="1" selected="0">
            <x v="0"/>
          </reference>
          <reference field="4" count="1">
            <x v="314"/>
          </reference>
        </references>
      </pivotArea>
    </format>
    <format dxfId="699">
      <pivotArea dataOnly="0" labelOnly="1" fieldPosition="0">
        <references count="5">
          <reference field="0" count="1" selected="0">
            <x v="44"/>
          </reference>
          <reference field="1" count="1" selected="0">
            <x v="514"/>
          </reference>
          <reference field="2" count="1" selected="0">
            <x v="7"/>
          </reference>
          <reference field="3" count="1" selected="0">
            <x v="3"/>
          </reference>
          <reference field="4" count="1">
            <x v="229"/>
          </reference>
        </references>
      </pivotArea>
    </format>
    <format dxfId="698">
      <pivotArea dataOnly="0" labelOnly="1" fieldPosition="0">
        <references count="5">
          <reference field="0" count="1" selected="0">
            <x v="44"/>
          </reference>
          <reference field="1" count="1" selected="0">
            <x v="553"/>
          </reference>
          <reference field="2" count="1" selected="0">
            <x v="7"/>
          </reference>
          <reference field="3" count="1" selected="0">
            <x v="3"/>
          </reference>
          <reference field="4" count="1">
            <x v="343"/>
          </reference>
        </references>
      </pivotArea>
    </format>
    <format dxfId="697">
      <pivotArea dataOnly="0" labelOnly="1" fieldPosition="0">
        <references count="5">
          <reference field="0" count="1" selected="0">
            <x v="44"/>
          </reference>
          <reference field="1" count="1" selected="0">
            <x v="554"/>
          </reference>
          <reference field="2" count="1" selected="0">
            <x v="7"/>
          </reference>
          <reference field="3" count="1" selected="0">
            <x v="3"/>
          </reference>
          <reference field="4" count="1">
            <x v="343"/>
          </reference>
        </references>
      </pivotArea>
    </format>
    <format dxfId="696">
      <pivotArea dataOnly="0" labelOnly="1" fieldPosition="0">
        <references count="5">
          <reference field="0" count="1" selected="0">
            <x v="44"/>
          </reference>
          <reference field="1" count="1" selected="0">
            <x v="555"/>
          </reference>
          <reference field="2" count="1" selected="0">
            <x v="7"/>
          </reference>
          <reference field="3" count="1" selected="0">
            <x v="3"/>
          </reference>
          <reference field="4" count="1">
            <x v="343"/>
          </reference>
        </references>
      </pivotArea>
    </format>
    <format dxfId="695">
      <pivotArea dataOnly="0" labelOnly="1" fieldPosition="0">
        <references count="5">
          <reference field="0" count="1" selected="0">
            <x v="44"/>
          </reference>
          <reference field="1" count="1" selected="0">
            <x v="556"/>
          </reference>
          <reference field="2" count="1" selected="0">
            <x v="7"/>
          </reference>
          <reference field="3" count="1" selected="0">
            <x v="3"/>
          </reference>
          <reference field="4" count="1">
            <x v="343"/>
          </reference>
        </references>
      </pivotArea>
    </format>
    <format dxfId="694">
      <pivotArea dataOnly="0" labelOnly="1" fieldPosition="0">
        <references count="5">
          <reference field="0" count="1" selected="0">
            <x v="44"/>
          </reference>
          <reference field="1" count="1" selected="0">
            <x v="576"/>
          </reference>
          <reference field="2" count="1" selected="0">
            <x v="7"/>
          </reference>
          <reference field="3" count="1" selected="0">
            <x v="3"/>
          </reference>
          <reference field="4" count="1">
            <x v="362"/>
          </reference>
        </references>
      </pivotArea>
    </format>
    <format dxfId="693">
      <pivotArea dataOnly="0" labelOnly="1" fieldPosition="0">
        <references count="5">
          <reference field="0" count="1" selected="0">
            <x v="44"/>
          </reference>
          <reference field="1" count="1" selected="0">
            <x v="577"/>
          </reference>
          <reference field="2" count="1" selected="0">
            <x v="7"/>
          </reference>
          <reference field="3" count="1" selected="0">
            <x v="3"/>
          </reference>
          <reference field="4" count="1">
            <x v="363"/>
          </reference>
        </references>
      </pivotArea>
    </format>
    <format dxfId="692">
      <pivotArea dataOnly="0" labelOnly="1" fieldPosition="0">
        <references count="5">
          <reference field="0" count="1" selected="0">
            <x v="44"/>
          </reference>
          <reference field="1" count="1" selected="0">
            <x v="578"/>
          </reference>
          <reference field="2" count="1" selected="0">
            <x v="7"/>
          </reference>
          <reference field="3" count="1" selected="0">
            <x v="3"/>
          </reference>
          <reference field="4" count="1">
            <x v="346"/>
          </reference>
        </references>
      </pivotArea>
    </format>
    <format dxfId="691">
      <pivotArea dataOnly="0" labelOnly="1" fieldPosition="0">
        <references count="5">
          <reference field="0" count="1" selected="0">
            <x v="44"/>
          </reference>
          <reference field="1" count="1" selected="0">
            <x v="599"/>
          </reference>
          <reference field="2" count="1" selected="0">
            <x v="7"/>
          </reference>
          <reference field="3" count="1" selected="0">
            <x v="3"/>
          </reference>
          <reference field="4" count="1">
            <x v="381"/>
          </reference>
        </references>
      </pivotArea>
    </format>
    <format dxfId="690">
      <pivotArea dataOnly="0" labelOnly="1" fieldPosition="0">
        <references count="5">
          <reference field="0" count="1" selected="0">
            <x v="44"/>
          </reference>
          <reference field="1" count="1" selected="0">
            <x v="600"/>
          </reference>
          <reference field="2" count="1" selected="0">
            <x v="7"/>
          </reference>
          <reference field="3" count="1" selected="0">
            <x v="3"/>
          </reference>
          <reference field="4" count="1">
            <x v="382"/>
          </reference>
        </references>
      </pivotArea>
    </format>
    <format dxfId="689">
      <pivotArea dataOnly="0" labelOnly="1" fieldPosition="0">
        <references count="5">
          <reference field="0" count="1" selected="0">
            <x v="44"/>
          </reference>
          <reference field="1" count="1" selected="0">
            <x v="601"/>
          </reference>
          <reference field="2" count="1" selected="0">
            <x v="7"/>
          </reference>
          <reference field="3" count="1" selected="0">
            <x v="3"/>
          </reference>
          <reference field="4" count="1">
            <x v="383"/>
          </reference>
        </references>
      </pivotArea>
    </format>
    <format dxfId="688">
      <pivotArea collapsedLevelsAreSubtotals="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687">
      <pivotArea collapsedLevelsAreSubtotals="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686">
      <pivotArea collapsedLevelsAreSubtotals="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685">
      <pivotArea collapsedLevelsAreSubtotals="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684">
      <pivotArea collapsedLevelsAreSubtotals="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683">
      <pivotArea collapsedLevelsAreSubtotals="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682">
      <pivotArea collapsedLevelsAreSubtotals="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681">
      <pivotArea collapsedLevelsAreSubtotals="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680">
      <pivotArea dataOnly="0" labelOnly="1" fieldPosition="0">
        <references count="3">
          <reference field="0" count="1" selected="0">
            <x v="45"/>
          </reference>
          <reference field="1" count="8">
            <x v="13"/>
            <x v="14"/>
            <x v="84"/>
            <x v="133"/>
            <x v="181"/>
            <x v="210"/>
            <x v="291"/>
            <x v="312"/>
          </reference>
          <reference field="2" count="1" selected="0">
            <x v="29"/>
          </reference>
        </references>
      </pivotArea>
    </format>
    <format dxfId="679">
      <pivotArea dataOnly="0" labelOnly="1" fieldPosition="0">
        <references count="4">
          <reference field="0" count="1" selected="0">
            <x v="45"/>
          </reference>
          <reference field="1" count="1" selected="0">
            <x v="13"/>
          </reference>
          <reference field="2" count="1" selected="0">
            <x v="29"/>
          </reference>
          <reference field="3" count="1">
            <x v="0"/>
          </reference>
        </references>
      </pivotArea>
    </format>
    <format dxfId="678">
      <pivotArea dataOnly="0" labelOnly="1" fieldPosition="0">
        <references count="4">
          <reference field="0" count="1" selected="0">
            <x v="45"/>
          </reference>
          <reference field="1" count="1" selected="0">
            <x v="14"/>
          </reference>
          <reference field="2" count="1" selected="0">
            <x v="29"/>
          </reference>
          <reference field="3" count="1">
            <x v="3"/>
          </reference>
        </references>
      </pivotArea>
    </format>
    <format dxfId="677">
      <pivotArea dataOnly="0" labelOnly="1" fieldPosition="0">
        <references count="5">
          <reference field="0" count="1" selected="0">
            <x v="45"/>
          </reference>
          <reference field="1" count="1" selected="0">
            <x v="13"/>
          </reference>
          <reference field="2" count="1" selected="0">
            <x v="29"/>
          </reference>
          <reference field="3" count="1" selected="0">
            <x v="0"/>
          </reference>
          <reference field="4" count="1">
            <x v="45"/>
          </reference>
        </references>
      </pivotArea>
    </format>
    <format dxfId="676">
      <pivotArea dataOnly="0" labelOnly="1" fieldPosition="0">
        <references count="5">
          <reference field="0" count="1" selected="0">
            <x v="45"/>
          </reference>
          <reference field="1" count="1" selected="0">
            <x v="14"/>
          </reference>
          <reference field="2" count="1" selected="0">
            <x v="29"/>
          </reference>
          <reference field="3" count="1" selected="0">
            <x v="3"/>
          </reference>
          <reference field="4" count="1">
            <x v="190"/>
          </reference>
        </references>
      </pivotArea>
    </format>
    <format dxfId="675">
      <pivotArea dataOnly="0" labelOnly="1" fieldPosition="0">
        <references count="5">
          <reference field="0" count="1" selected="0">
            <x v="45"/>
          </reference>
          <reference field="1" count="1" selected="0">
            <x v="84"/>
          </reference>
          <reference field="2" count="1" selected="0">
            <x v="29"/>
          </reference>
          <reference field="3" count="1" selected="0">
            <x v="3"/>
          </reference>
          <reference field="4" count="1">
            <x v="90"/>
          </reference>
        </references>
      </pivotArea>
    </format>
    <format dxfId="674">
      <pivotArea dataOnly="0" labelOnly="1" fieldPosition="0">
        <references count="5">
          <reference field="0" count="1" selected="0">
            <x v="45"/>
          </reference>
          <reference field="1" count="1" selected="0">
            <x v="133"/>
          </reference>
          <reference field="2" count="1" selected="0">
            <x v="29"/>
          </reference>
          <reference field="3" count="1" selected="0">
            <x v="3"/>
          </reference>
          <reference field="4" count="1">
            <x v="149"/>
          </reference>
        </references>
      </pivotArea>
    </format>
    <format dxfId="673">
      <pivotArea dataOnly="0" labelOnly="1" fieldPosition="0">
        <references count="5">
          <reference field="0" count="1" selected="0">
            <x v="45"/>
          </reference>
          <reference field="1" count="1" selected="0">
            <x v="181"/>
          </reference>
          <reference field="2" count="1" selected="0">
            <x v="29"/>
          </reference>
          <reference field="3" count="1" selected="0">
            <x v="3"/>
          </reference>
          <reference field="4" count="1">
            <x v="113"/>
          </reference>
        </references>
      </pivotArea>
    </format>
    <format dxfId="672">
      <pivotArea dataOnly="0" labelOnly="1" fieldPosition="0">
        <references count="5">
          <reference field="0" count="1" selected="0">
            <x v="45"/>
          </reference>
          <reference field="1" count="1" selected="0">
            <x v="210"/>
          </reference>
          <reference field="2" count="1" selected="0">
            <x v="29"/>
          </reference>
          <reference field="3" count="1" selected="0">
            <x v="3"/>
          </reference>
          <reference field="4" count="1">
            <x v="162"/>
          </reference>
        </references>
      </pivotArea>
    </format>
    <format dxfId="671">
      <pivotArea dataOnly="0" labelOnly="1" fieldPosition="0">
        <references count="5">
          <reference field="0" count="1" selected="0">
            <x v="45"/>
          </reference>
          <reference field="1" count="1" selected="0">
            <x v="291"/>
          </reference>
          <reference field="2" count="1" selected="0">
            <x v="29"/>
          </reference>
          <reference field="3" count="1" selected="0">
            <x v="3"/>
          </reference>
          <reference field="4" count="1">
            <x v="154"/>
          </reference>
        </references>
      </pivotArea>
    </format>
    <format dxfId="670">
      <pivotArea dataOnly="0" labelOnly="1" fieldPosition="0">
        <references count="5">
          <reference field="0" count="1" selected="0">
            <x v="45"/>
          </reference>
          <reference field="1" count="1" selected="0">
            <x v="312"/>
          </reference>
          <reference field="2" count="1" selected="0">
            <x v="29"/>
          </reference>
          <reference field="3" count="1" selected="0">
            <x v="3"/>
          </reference>
          <reference field="4" count="1">
            <x v="138"/>
          </reference>
        </references>
      </pivotArea>
    </format>
    <format dxfId="669">
      <pivotArea collapsedLevelsAreSubtotals="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668">
      <pivotArea collapsedLevelsAreSubtotals="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667">
      <pivotArea collapsedLevelsAreSubtotals="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666">
      <pivotArea collapsedLevelsAreSubtotals="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665">
      <pivotArea collapsedLevelsAreSubtotals="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664">
      <pivotArea collapsedLevelsAreSubtotals="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663">
      <pivotArea collapsedLevelsAreSubtotals="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662">
      <pivotArea collapsedLevelsAreSubtotals="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661">
      <pivotArea collapsedLevelsAreSubtotals="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660">
      <pivotArea collapsedLevelsAreSubtotals="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659">
      <pivotArea collapsedLevelsAreSubtotals="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658">
      <pivotArea collapsedLevelsAreSubtotals="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657">
      <pivotArea collapsedLevelsAreSubtotals="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656">
      <pivotArea collapsedLevelsAreSubtotals="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655">
      <pivotArea collapsedLevelsAreSubtotals="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654">
      <pivotArea collapsedLevelsAreSubtotals="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653">
      <pivotArea collapsedLevelsAreSubtotals="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652">
      <pivotArea collapsedLevelsAreSubtotals="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651">
      <pivotArea collapsedLevelsAreSubtotals="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650">
      <pivotArea collapsedLevelsAreSubtotals="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649">
      <pivotArea collapsedLevelsAreSubtotals="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648">
      <pivotArea collapsedLevelsAreSubtotals="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647">
      <pivotArea collapsedLevelsAreSubtotals="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646">
      <pivotArea collapsedLevelsAreSubtotals="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645">
      <pivotArea collapsedLevelsAreSubtotals="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644">
      <pivotArea collapsedLevelsAreSubtotals="1" fieldPosition="0">
        <references count="5">
          <reference field="0" count="1" selected="0">
            <x v="46"/>
          </reference>
          <reference field="1" count="1" selected="0">
            <x v="602"/>
          </reference>
          <reference field="2" count="1" selected="0">
            <x v="25"/>
          </reference>
          <reference field="3" count="1" selected="0">
            <x v="3"/>
          </reference>
          <reference field="4" count="1">
            <x v="43"/>
          </reference>
        </references>
      </pivotArea>
    </format>
    <format dxfId="643">
      <pivotArea collapsedLevelsAreSubtotals="1" fieldPosition="0">
        <references count="5">
          <reference field="0" count="1" selected="0">
            <x v="46"/>
          </reference>
          <reference field="1" count="1" selected="0">
            <x v="603"/>
          </reference>
          <reference field="2" count="1" selected="0">
            <x v="25"/>
          </reference>
          <reference field="3" count="1" selected="0">
            <x v="3"/>
          </reference>
          <reference field="4" count="1">
            <x v="384"/>
          </reference>
        </references>
      </pivotArea>
    </format>
    <format dxfId="642">
      <pivotArea dataOnly="0" labelOnly="1" fieldPosition="0">
        <references count="3">
          <reference field="0" count="1" selected="0">
            <x v="46"/>
          </reference>
          <reference field="1" count="27">
            <x v="23"/>
            <x v="35"/>
            <x v="150"/>
            <x v="173"/>
            <x v="186"/>
            <x v="203"/>
            <x v="219"/>
            <x v="241"/>
            <x v="249"/>
            <x v="250"/>
            <x v="251"/>
            <x v="252"/>
            <x v="329"/>
            <x v="362"/>
            <x v="393"/>
            <x v="398"/>
            <x v="433"/>
            <x v="434"/>
            <x v="515"/>
            <x v="516"/>
            <x v="517"/>
            <x v="518"/>
            <x v="519"/>
            <x v="557"/>
            <x v="579"/>
            <x v="602"/>
            <x v="603"/>
          </reference>
          <reference field="2" count="1" selected="0">
            <x v="25"/>
          </reference>
        </references>
      </pivotArea>
    </format>
    <format dxfId="641">
      <pivotArea dataOnly="0" labelOnly="1" fieldPosition="0">
        <references count="4">
          <reference field="0" count="1" selected="0">
            <x v="46"/>
          </reference>
          <reference field="1" count="1" selected="0">
            <x v="23"/>
          </reference>
          <reference field="2" count="1" selected="0">
            <x v="25"/>
          </reference>
          <reference field="3" count="1">
            <x v="3"/>
          </reference>
        </references>
      </pivotArea>
    </format>
    <format dxfId="640">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639">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638">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637">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636">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635">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634">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633">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632">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631">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630">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629">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628">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627">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626">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625">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624">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623">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622">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621">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620">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619">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618">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617">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616">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615">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614">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613">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612">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611">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610">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609">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608">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607">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606">
      <pivotArea dataOnly="0" labelOnly="1" fieldPosition="0">
        <references count="5">
          <reference field="0" count="1" selected="0">
            <x v="46"/>
          </reference>
          <reference field="1" count="1" selected="0">
            <x v="602"/>
          </reference>
          <reference field="2" count="1" selected="0">
            <x v="25"/>
          </reference>
          <reference field="3" count="1" selected="0">
            <x v="3"/>
          </reference>
          <reference field="4" count="1">
            <x v="43"/>
          </reference>
        </references>
      </pivotArea>
    </format>
    <format dxfId="605">
      <pivotArea dataOnly="0" labelOnly="1" fieldPosition="0">
        <references count="5">
          <reference field="0" count="1" selected="0">
            <x v="46"/>
          </reference>
          <reference field="1" count="1" selected="0">
            <x v="603"/>
          </reference>
          <reference field="2" count="1" selected="0">
            <x v="25"/>
          </reference>
          <reference field="3" count="1" selected="0">
            <x v="3"/>
          </reference>
          <reference field="4" count="1">
            <x v="384"/>
          </reference>
        </references>
      </pivotArea>
    </format>
    <format dxfId="604">
      <pivotArea collapsedLevelsAreSubtotals="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603">
      <pivotArea collapsedLevelsAreSubtotals="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602">
      <pivotArea collapsedLevelsAreSubtotals="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601">
      <pivotArea collapsedLevelsAreSubtotals="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600">
      <pivotArea collapsedLevelsAreSubtotals="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599">
      <pivotArea collapsedLevelsAreSubtotals="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598">
      <pivotArea collapsedLevelsAreSubtotals="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597">
      <pivotArea collapsedLevelsAreSubtotals="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596">
      <pivotArea collapsedLevelsAreSubtotals="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595">
      <pivotArea collapsedLevelsAreSubtotals="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594">
      <pivotArea collapsedLevelsAreSubtotals="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593">
      <pivotArea collapsedLevelsAreSubtotals="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592">
      <pivotArea collapsedLevelsAreSubtotals="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591">
      <pivotArea collapsedLevelsAreSubtotals="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590">
      <pivotArea collapsedLevelsAreSubtotals="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589">
      <pivotArea collapsedLevelsAreSubtotals="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588">
      <pivotArea collapsedLevelsAreSubtotals="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587">
      <pivotArea collapsedLevelsAreSubtotals="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586">
      <pivotArea collapsedLevelsAreSubtotals="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585">
      <pivotArea collapsedLevelsAreSubtotals="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584">
      <pivotArea collapsedLevelsAreSubtotals="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583">
      <pivotArea collapsedLevelsAreSubtotals="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582">
      <pivotArea collapsedLevelsAreSubtotals="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581">
      <pivotArea collapsedLevelsAreSubtotals="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580">
      <pivotArea collapsedLevelsAreSubtotals="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579">
      <pivotArea collapsedLevelsAreSubtotals="1" fieldPosition="0">
        <references count="5">
          <reference field="0" count="1" selected="0">
            <x v="46"/>
          </reference>
          <reference field="1" count="1" selected="0">
            <x v="602"/>
          </reference>
          <reference field="2" count="1" selected="0">
            <x v="25"/>
          </reference>
          <reference field="3" count="1" selected="0">
            <x v="3"/>
          </reference>
          <reference field="4" count="1">
            <x v="43"/>
          </reference>
        </references>
      </pivotArea>
    </format>
    <format dxfId="578">
      <pivotArea collapsedLevelsAreSubtotals="1" fieldPosition="0">
        <references count="5">
          <reference field="0" count="1" selected="0">
            <x v="46"/>
          </reference>
          <reference field="1" count="1" selected="0">
            <x v="603"/>
          </reference>
          <reference field="2" count="1" selected="0">
            <x v="25"/>
          </reference>
          <reference field="3" count="1" selected="0">
            <x v="3"/>
          </reference>
          <reference field="4" count="1">
            <x v="384"/>
          </reference>
        </references>
      </pivotArea>
    </format>
    <format dxfId="577">
      <pivotArea dataOnly="0" labelOnly="1" fieldPosition="0">
        <references count="3">
          <reference field="0" count="1" selected="0">
            <x v="46"/>
          </reference>
          <reference field="1" count="27">
            <x v="23"/>
            <x v="35"/>
            <x v="150"/>
            <x v="173"/>
            <x v="186"/>
            <x v="203"/>
            <x v="219"/>
            <x v="241"/>
            <x v="249"/>
            <x v="250"/>
            <x v="251"/>
            <x v="252"/>
            <x v="329"/>
            <x v="362"/>
            <x v="393"/>
            <x v="398"/>
            <x v="433"/>
            <x v="434"/>
            <x v="515"/>
            <x v="516"/>
            <x v="517"/>
            <x v="518"/>
            <x v="519"/>
            <x v="557"/>
            <x v="579"/>
            <x v="602"/>
            <x v="603"/>
          </reference>
          <reference field="2" count="1" selected="0">
            <x v="25"/>
          </reference>
        </references>
      </pivotArea>
    </format>
    <format dxfId="576">
      <pivotArea dataOnly="0" labelOnly="1" fieldPosition="0">
        <references count="4">
          <reference field="0" count="1" selected="0">
            <x v="46"/>
          </reference>
          <reference field="1" count="1" selected="0">
            <x v="23"/>
          </reference>
          <reference field="2" count="1" selected="0">
            <x v="25"/>
          </reference>
          <reference field="3" count="1">
            <x v="3"/>
          </reference>
        </references>
      </pivotArea>
    </format>
    <format dxfId="575">
      <pivotArea dataOnly="0" labelOnly="1" fieldPosition="0">
        <references count="4">
          <reference field="0" count="1" selected="0">
            <x v="46"/>
          </reference>
          <reference field="1" count="1" selected="0">
            <x v="35"/>
          </reference>
          <reference field="2" count="1" selected="0">
            <x v="25"/>
          </reference>
          <reference field="3" count="1">
            <x v="0"/>
          </reference>
        </references>
      </pivotArea>
    </format>
    <format dxfId="574">
      <pivotArea dataOnly="0" labelOnly="1" fieldPosition="0">
        <references count="4">
          <reference field="0" count="1" selected="0">
            <x v="46"/>
          </reference>
          <reference field="1" count="1" selected="0">
            <x v="150"/>
          </reference>
          <reference field="2" count="1" selected="0">
            <x v="25"/>
          </reference>
          <reference field="3" count="1">
            <x v="3"/>
          </reference>
        </references>
      </pivotArea>
    </format>
    <format dxfId="573">
      <pivotArea dataOnly="0" labelOnly="1" fieldPosition="0">
        <references count="4">
          <reference field="0" count="1" selected="0">
            <x v="46"/>
          </reference>
          <reference field="1" count="1" selected="0">
            <x v="203"/>
          </reference>
          <reference field="2" count="1" selected="0">
            <x v="25"/>
          </reference>
          <reference field="3" count="1">
            <x v="0"/>
          </reference>
        </references>
      </pivotArea>
    </format>
    <format dxfId="572">
      <pivotArea dataOnly="0" labelOnly="1" fieldPosition="0">
        <references count="4">
          <reference field="0" count="1" selected="0">
            <x v="46"/>
          </reference>
          <reference field="1" count="1" selected="0">
            <x v="219"/>
          </reference>
          <reference field="2" count="1" selected="0">
            <x v="25"/>
          </reference>
          <reference field="3" count="1">
            <x v="4"/>
          </reference>
        </references>
      </pivotArea>
    </format>
    <format dxfId="571">
      <pivotArea dataOnly="0" labelOnly="1" fieldPosition="0">
        <references count="4">
          <reference field="0" count="1" selected="0">
            <x v="46"/>
          </reference>
          <reference field="1" count="1" selected="0">
            <x v="241"/>
          </reference>
          <reference field="2" count="1" selected="0">
            <x v="25"/>
          </reference>
          <reference field="3" count="1">
            <x v="3"/>
          </reference>
        </references>
      </pivotArea>
    </format>
    <format dxfId="570">
      <pivotArea dataOnly="0" labelOnly="1" fieldPosition="0">
        <references count="4">
          <reference field="0" count="1" selected="0">
            <x v="46"/>
          </reference>
          <reference field="1" count="1" selected="0">
            <x v="393"/>
          </reference>
          <reference field="2" count="1" selected="0">
            <x v="25"/>
          </reference>
          <reference field="3" count="1">
            <x v="4"/>
          </reference>
        </references>
      </pivotArea>
    </format>
    <format dxfId="569">
      <pivotArea dataOnly="0" labelOnly="1" fieldPosition="0">
        <references count="4">
          <reference field="0" count="1" selected="0">
            <x v="46"/>
          </reference>
          <reference field="1" count="1" selected="0">
            <x v="398"/>
          </reference>
          <reference field="2" count="1" selected="0">
            <x v="25"/>
          </reference>
          <reference field="3" count="1">
            <x v="3"/>
          </reference>
        </references>
      </pivotArea>
    </format>
    <format dxfId="568">
      <pivotArea dataOnly="0" labelOnly="1" fieldPosition="0">
        <references count="4">
          <reference field="0" count="1" selected="0">
            <x v="46"/>
          </reference>
          <reference field="1" count="1" selected="0">
            <x v="515"/>
          </reference>
          <reference field="2" count="1" selected="0">
            <x v="25"/>
          </reference>
          <reference field="3" count="1">
            <x v="0"/>
          </reference>
        </references>
      </pivotArea>
    </format>
    <format dxfId="567">
      <pivotArea dataOnly="0" labelOnly="1" fieldPosition="0">
        <references count="4">
          <reference field="0" count="1" selected="0">
            <x v="46"/>
          </reference>
          <reference field="1" count="1" selected="0">
            <x v="516"/>
          </reference>
          <reference field="2" count="1" selected="0">
            <x v="25"/>
          </reference>
          <reference field="3" count="1">
            <x v="3"/>
          </reference>
        </references>
      </pivotArea>
    </format>
    <format dxfId="566">
      <pivotArea dataOnly="0" labelOnly="1" fieldPosition="0">
        <references count="5">
          <reference field="0" count="1" selected="0">
            <x v="46"/>
          </reference>
          <reference field="1" count="1" selected="0">
            <x v="23"/>
          </reference>
          <reference field="2" count="1" selected="0">
            <x v="25"/>
          </reference>
          <reference field="3" count="1" selected="0">
            <x v="3"/>
          </reference>
          <reference field="4" count="1">
            <x v="315"/>
          </reference>
        </references>
      </pivotArea>
    </format>
    <format dxfId="565">
      <pivotArea dataOnly="0" labelOnly="1" fieldPosition="0">
        <references count="5">
          <reference field="0" count="1" selected="0">
            <x v="46"/>
          </reference>
          <reference field="1" count="1" selected="0">
            <x v="35"/>
          </reference>
          <reference field="2" count="1" selected="0">
            <x v="25"/>
          </reference>
          <reference field="3" count="1" selected="0">
            <x v="0"/>
          </reference>
          <reference field="4" count="1">
            <x v="189"/>
          </reference>
        </references>
      </pivotArea>
    </format>
    <format dxfId="564">
      <pivotArea dataOnly="0" labelOnly="1" fieldPosition="0">
        <references count="5">
          <reference field="0" count="1" selected="0">
            <x v="46"/>
          </reference>
          <reference field="1" count="1" selected="0">
            <x v="150"/>
          </reference>
          <reference field="2" count="1" selected="0">
            <x v="25"/>
          </reference>
          <reference field="3" count="1" selected="0">
            <x v="3"/>
          </reference>
          <reference field="4" count="1">
            <x v="108"/>
          </reference>
        </references>
      </pivotArea>
    </format>
    <format dxfId="563">
      <pivotArea dataOnly="0" labelOnly="1" fieldPosition="0">
        <references count="5">
          <reference field="0" count="1" selected="0">
            <x v="46"/>
          </reference>
          <reference field="1" count="1" selected="0">
            <x v="173"/>
          </reference>
          <reference field="2" count="1" selected="0">
            <x v="25"/>
          </reference>
          <reference field="3" count="1" selected="0">
            <x v="3"/>
          </reference>
          <reference field="4" count="1">
            <x v="316"/>
          </reference>
        </references>
      </pivotArea>
    </format>
    <format dxfId="562">
      <pivotArea dataOnly="0" labelOnly="1" fieldPosition="0">
        <references count="5">
          <reference field="0" count="1" selected="0">
            <x v="46"/>
          </reference>
          <reference field="1" count="1" selected="0">
            <x v="186"/>
          </reference>
          <reference field="2" count="1" selected="0">
            <x v="25"/>
          </reference>
          <reference field="3" count="1" selected="0">
            <x v="3"/>
          </reference>
          <reference field="4" count="1">
            <x v="148"/>
          </reference>
        </references>
      </pivotArea>
    </format>
    <format dxfId="561">
      <pivotArea dataOnly="0" labelOnly="1" fieldPosition="0">
        <references count="5">
          <reference field="0" count="1" selected="0">
            <x v="46"/>
          </reference>
          <reference field="1" count="1" selected="0">
            <x v="203"/>
          </reference>
          <reference field="2" count="1" selected="0">
            <x v="25"/>
          </reference>
          <reference field="3" count="1" selected="0">
            <x v="0"/>
          </reference>
          <reference field="4" count="1">
            <x v="78"/>
          </reference>
        </references>
      </pivotArea>
    </format>
    <format dxfId="560">
      <pivotArea dataOnly="0" labelOnly="1" fieldPosition="0">
        <references count="5">
          <reference field="0" count="1" selected="0">
            <x v="46"/>
          </reference>
          <reference field="1" count="1" selected="0">
            <x v="219"/>
          </reference>
          <reference field="2" count="1" selected="0">
            <x v="25"/>
          </reference>
          <reference field="3" count="1" selected="0">
            <x v="4"/>
          </reference>
          <reference field="4" count="1">
            <x v="184"/>
          </reference>
        </references>
      </pivotArea>
    </format>
    <format dxfId="559">
      <pivotArea dataOnly="0" labelOnly="1" fieldPosition="0">
        <references count="5">
          <reference field="0" count="1" selected="0">
            <x v="46"/>
          </reference>
          <reference field="1" count="1" selected="0">
            <x v="241"/>
          </reference>
          <reference field="2" count="1" selected="0">
            <x v="25"/>
          </reference>
          <reference field="3" count="1" selected="0">
            <x v="3"/>
          </reference>
          <reference field="4" count="1">
            <x v="46"/>
          </reference>
        </references>
      </pivotArea>
    </format>
    <format dxfId="558">
      <pivotArea dataOnly="0" labelOnly="1" fieldPosition="0">
        <references count="5">
          <reference field="0" count="1" selected="0">
            <x v="46"/>
          </reference>
          <reference field="1" count="1" selected="0">
            <x v="249"/>
          </reference>
          <reference field="2" count="1" selected="0">
            <x v="25"/>
          </reference>
          <reference field="3" count="1" selected="0">
            <x v="3"/>
          </reference>
          <reference field="4" count="1">
            <x v="317"/>
          </reference>
        </references>
      </pivotArea>
    </format>
    <format dxfId="557">
      <pivotArea dataOnly="0" labelOnly="1" fieldPosition="0">
        <references count="5">
          <reference field="0" count="1" selected="0">
            <x v="46"/>
          </reference>
          <reference field="1" count="1" selected="0">
            <x v="250"/>
          </reference>
          <reference field="2" count="1" selected="0">
            <x v="25"/>
          </reference>
          <reference field="3" count="1" selected="0">
            <x v="3"/>
          </reference>
          <reference field="4" count="1">
            <x v="318"/>
          </reference>
        </references>
      </pivotArea>
    </format>
    <format dxfId="556">
      <pivotArea dataOnly="0" labelOnly="1" fieldPosition="0">
        <references count="5">
          <reference field="0" count="1" selected="0">
            <x v="46"/>
          </reference>
          <reference field="1" count="1" selected="0">
            <x v="251"/>
          </reference>
          <reference field="2" count="1" selected="0">
            <x v="25"/>
          </reference>
          <reference field="3" count="1" selected="0">
            <x v="3"/>
          </reference>
          <reference field="4" count="1">
            <x v="319"/>
          </reference>
        </references>
      </pivotArea>
    </format>
    <format dxfId="555">
      <pivotArea dataOnly="0" labelOnly="1" fieldPosition="0">
        <references count="5">
          <reference field="0" count="1" selected="0">
            <x v="46"/>
          </reference>
          <reference field="1" count="1" selected="0">
            <x v="252"/>
          </reference>
          <reference field="2" count="1" selected="0">
            <x v="25"/>
          </reference>
          <reference field="3" count="1" selected="0">
            <x v="3"/>
          </reference>
          <reference field="4" count="1">
            <x v="69"/>
          </reference>
        </references>
      </pivotArea>
    </format>
    <format dxfId="554">
      <pivotArea dataOnly="0" labelOnly="1" fieldPosition="0">
        <references count="5">
          <reference field="0" count="1" selected="0">
            <x v="46"/>
          </reference>
          <reference field="1" count="1" selected="0">
            <x v="329"/>
          </reference>
          <reference field="2" count="1" selected="0">
            <x v="25"/>
          </reference>
          <reference field="3" count="1" selected="0">
            <x v="3"/>
          </reference>
          <reference field="4" count="1">
            <x v="320"/>
          </reference>
        </references>
      </pivotArea>
    </format>
    <format dxfId="553">
      <pivotArea dataOnly="0" labelOnly="1" fieldPosition="0">
        <references count="5">
          <reference field="0" count="1" selected="0">
            <x v="46"/>
          </reference>
          <reference field="1" count="1" selected="0">
            <x v="362"/>
          </reference>
          <reference field="2" count="1" selected="0">
            <x v="25"/>
          </reference>
          <reference field="3" count="1" selected="0">
            <x v="3"/>
          </reference>
          <reference field="4" count="1">
            <x v="82"/>
          </reference>
        </references>
      </pivotArea>
    </format>
    <format dxfId="552">
      <pivotArea dataOnly="0" labelOnly="1" fieldPosition="0">
        <references count="5">
          <reference field="0" count="1" selected="0">
            <x v="46"/>
          </reference>
          <reference field="1" count="1" selected="0">
            <x v="393"/>
          </reference>
          <reference field="2" count="1" selected="0">
            <x v="25"/>
          </reference>
          <reference field="3" count="1" selected="0">
            <x v="4"/>
          </reference>
          <reference field="4" count="1">
            <x v="187"/>
          </reference>
        </references>
      </pivotArea>
    </format>
    <format dxfId="551">
      <pivotArea dataOnly="0" labelOnly="1" fieldPosition="0">
        <references count="5">
          <reference field="0" count="1" selected="0">
            <x v="46"/>
          </reference>
          <reference field="1" count="1" selected="0">
            <x v="398"/>
          </reference>
          <reference field="2" count="1" selected="0">
            <x v="25"/>
          </reference>
          <reference field="3" count="1" selected="0">
            <x v="3"/>
          </reference>
          <reference field="4" count="1">
            <x v="80"/>
          </reference>
        </references>
      </pivotArea>
    </format>
    <format dxfId="550">
      <pivotArea dataOnly="0" labelOnly="1" fieldPosition="0">
        <references count="5">
          <reference field="0" count="1" selected="0">
            <x v="46"/>
          </reference>
          <reference field="1" count="1" selected="0">
            <x v="433"/>
          </reference>
          <reference field="2" count="1" selected="0">
            <x v="25"/>
          </reference>
          <reference field="3" count="1" selected="0">
            <x v="3"/>
          </reference>
          <reference field="4" count="1">
            <x v="321"/>
          </reference>
        </references>
      </pivotArea>
    </format>
    <format dxfId="549">
      <pivotArea dataOnly="0" labelOnly="1" fieldPosition="0">
        <references count="5">
          <reference field="0" count="1" selected="0">
            <x v="46"/>
          </reference>
          <reference field="1" count="1" selected="0">
            <x v="434"/>
          </reference>
          <reference field="2" count="1" selected="0">
            <x v="25"/>
          </reference>
          <reference field="3" count="1" selected="0">
            <x v="3"/>
          </reference>
          <reference field="4" count="1">
            <x v="322"/>
          </reference>
        </references>
      </pivotArea>
    </format>
    <format dxfId="548">
      <pivotArea dataOnly="0" labelOnly="1" fieldPosition="0">
        <references count="5">
          <reference field="0" count="1" selected="0">
            <x v="46"/>
          </reference>
          <reference field="1" count="1" selected="0">
            <x v="515"/>
          </reference>
          <reference field="2" count="1" selected="0">
            <x v="25"/>
          </reference>
          <reference field="3" count="1" selected="0">
            <x v="0"/>
          </reference>
          <reference field="4" count="1">
            <x v="273"/>
          </reference>
        </references>
      </pivotArea>
    </format>
    <format dxfId="547">
      <pivotArea dataOnly="0" labelOnly="1" fieldPosition="0">
        <references count="5">
          <reference field="0" count="1" selected="0">
            <x v="46"/>
          </reference>
          <reference field="1" count="1" selected="0">
            <x v="516"/>
          </reference>
          <reference field="2" count="1" selected="0">
            <x v="25"/>
          </reference>
          <reference field="3" count="1" selected="0">
            <x v="3"/>
          </reference>
          <reference field="4" count="1">
            <x v="323"/>
          </reference>
        </references>
      </pivotArea>
    </format>
    <format dxfId="546">
      <pivotArea dataOnly="0" labelOnly="1" fieldPosition="0">
        <references count="5">
          <reference field="0" count="1" selected="0">
            <x v="46"/>
          </reference>
          <reference field="1" count="1" selected="0">
            <x v="517"/>
          </reference>
          <reference field="2" count="1" selected="0">
            <x v="25"/>
          </reference>
          <reference field="3" count="1" selected="0">
            <x v="3"/>
          </reference>
          <reference field="4" count="1">
            <x v="324"/>
          </reference>
        </references>
      </pivotArea>
    </format>
    <format dxfId="545">
      <pivotArea dataOnly="0" labelOnly="1" fieldPosition="0">
        <references count="5">
          <reference field="0" count="1" selected="0">
            <x v="46"/>
          </reference>
          <reference field="1" count="1" selected="0">
            <x v="518"/>
          </reference>
          <reference field="2" count="1" selected="0">
            <x v="25"/>
          </reference>
          <reference field="3" count="1" selected="0">
            <x v="3"/>
          </reference>
          <reference field="4" count="1">
            <x v="325"/>
          </reference>
        </references>
      </pivotArea>
    </format>
    <format dxfId="544">
      <pivotArea dataOnly="0" labelOnly="1" fieldPosition="0">
        <references count="5">
          <reference field="0" count="1" selected="0">
            <x v="46"/>
          </reference>
          <reference field="1" count="1" selected="0">
            <x v="519"/>
          </reference>
          <reference field="2" count="1" selected="0">
            <x v="25"/>
          </reference>
          <reference field="3" count="1" selected="0">
            <x v="3"/>
          </reference>
          <reference field="4" count="1">
            <x v="13"/>
          </reference>
        </references>
      </pivotArea>
    </format>
    <format dxfId="543">
      <pivotArea dataOnly="0" labelOnly="1" fieldPosition="0">
        <references count="5">
          <reference field="0" count="1" selected="0">
            <x v="46"/>
          </reference>
          <reference field="1" count="1" selected="0">
            <x v="557"/>
          </reference>
          <reference field="2" count="1" selected="0">
            <x v="25"/>
          </reference>
          <reference field="3" count="1" selected="0">
            <x v="3"/>
          </reference>
          <reference field="4" count="1">
            <x v="343"/>
          </reference>
        </references>
      </pivotArea>
    </format>
    <format dxfId="542">
      <pivotArea dataOnly="0" labelOnly="1" fieldPosition="0">
        <references count="5">
          <reference field="0" count="1" selected="0">
            <x v="46"/>
          </reference>
          <reference field="1" count="1" selected="0">
            <x v="579"/>
          </reference>
          <reference field="2" count="1" selected="0">
            <x v="25"/>
          </reference>
          <reference field="3" count="1" selected="0">
            <x v="3"/>
          </reference>
          <reference field="4" count="1">
            <x v="364"/>
          </reference>
        </references>
      </pivotArea>
    </format>
    <format dxfId="541">
      <pivotArea dataOnly="0" labelOnly="1" fieldPosition="0">
        <references count="5">
          <reference field="0" count="1" selected="0">
            <x v="46"/>
          </reference>
          <reference field="1" count="1" selected="0">
            <x v="602"/>
          </reference>
          <reference field="2" count="1" selected="0">
            <x v="25"/>
          </reference>
          <reference field="3" count="1" selected="0">
            <x v="3"/>
          </reference>
          <reference field="4" count="1">
            <x v="43"/>
          </reference>
        </references>
      </pivotArea>
    </format>
    <format dxfId="540">
      <pivotArea dataOnly="0" labelOnly="1" fieldPosition="0">
        <references count="5">
          <reference field="0" count="1" selected="0">
            <x v="46"/>
          </reference>
          <reference field="1" count="1" selected="0">
            <x v="603"/>
          </reference>
          <reference field="2" count="1" selected="0">
            <x v="25"/>
          </reference>
          <reference field="3" count="1" selected="0">
            <x v="3"/>
          </reference>
          <reference field="4" count="1">
            <x v="384"/>
          </reference>
        </references>
      </pivotArea>
    </format>
    <format dxfId="539">
      <pivotArea collapsedLevelsAreSubtotals="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538">
      <pivotArea collapsedLevelsAreSubtotals="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537">
      <pivotArea collapsedLevelsAreSubtotals="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536">
      <pivotArea collapsedLevelsAreSubtotals="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535">
      <pivotArea collapsedLevelsAreSubtotals="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534">
      <pivotArea collapsedLevelsAreSubtotals="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533">
      <pivotArea collapsedLevelsAreSubtotals="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532">
      <pivotArea collapsedLevelsAreSubtotals="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531">
      <pivotArea collapsedLevelsAreSubtotals="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530">
      <pivotArea collapsedLevelsAreSubtotals="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529">
      <pivotArea collapsedLevelsAreSubtotals="1" fieldPosition="0">
        <references count="5">
          <reference field="0" count="1" selected="0">
            <x v="47"/>
          </reference>
          <reference field="1" count="1" selected="0">
            <x v="520"/>
          </reference>
          <reference field="2" count="1" selected="0">
            <x v="24"/>
          </reference>
          <reference field="3" count="1" selected="0">
            <x v="0"/>
          </reference>
          <reference field="4" count="1">
            <x v="214"/>
          </reference>
        </references>
      </pivotArea>
    </format>
    <format dxfId="528">
      <pivotArea collapsedLevelsAreSubtotals="1" fieldPosition="0">
        <references count="5">
          <reference field="0" count="1" selected="0">
            <x v="47"/>
          </reference>
          <reference field="1" count="1" selected="0">
            <x v="604"/>
          </reference>
          <reference field="2" count="1" selected="0">
            <x v="24"/>
          </reference>
          <reference field="3" count="1" selected="0">
            <x v="3"/>
          </reference>
          <reference field="4" count="1">
            <x v="372"/>
          </reference>
        </references>
      </pivotArea>
    </format>
    <format dxfId="527">
      <pivotArea dataOnly="0" labelOnly="1" fieldPosition="0">
        <references count="3">
          <reference field="0" count="1" selected="0">
            <x v="47"/>
          </reference>
          <reference field="1" count="12">
            <x v="52"/>
            <x v="97"/>
            <x v="101"/>
            <x v="190"/>
            <x v="253"/>
            <x v="263"/>
            <x v="307"/>
            <x v="368"/>
            <x v="411"/>
            <x v="445"/>
            <x v="520"/>
            <x v="604"/>
          </reference>
          <reference field="2" count="1" selected="0">
            <x v="24"/>
          </reference>
        </references>
      </pivotArea>
    </format>
    <format dxfId="526">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525">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524">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523">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522">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521">
      <pivotArea dataOnly="0" labelOnly="1" fieldPosition="0">
        <references count="4">
          <reference field="0" count="1" selected="0">
            <x v="47"/>
          </reference>
          <reference field="1" count="1" selected="0">
            <x v="604"/>
          </reference>
          <reference field="2" count="1" selected="0">
            <x v="24"/>
          </reference>
          <reference field="3" count="1">
            <x v="3"/>
          </reference>
        </references>
      </pivotArea>
    </format>
    <format dxfId="520">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519">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518">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517">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516">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515">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514">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513">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512">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511">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510">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214"/>
          </reference>
        </references>
      </pivotArea>
    </format>
    <format dxfId="509">
      <pivotArea dataOnly="0" labelOnly="1" fieldPosition="0">
        <references count="5">
          <reference field="0" count="1" selected="0">
            <x v="47"/>
          </reference>
          <reference field="1" count="1" selected="0">
            <x v="604"/>
          </reference>
          <reference field="2" count="1" selected="0">
            <x v="24"/>
          </reference>
          <reference field="3" count="1" selected="0">
            <x v="3"/>
          </reference>
          <reference field="4" count="1">
            <x v="372"/>
          </reference>
        </references>
      </pivotArea>
    </format>
    <format dxfId="508">
      <pivotArea collapsedLevelsAreSubtotals="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507">
      <pivotArea collapsedLevelsAreSubtotals="1" fieldPosition="0">
        <references count="5">
          <reference field="0" count="1" selected="0">
            <x v="48"/>
          </reference>
          <reference field="1" count="1" selected="0">
            <x v="605"/>
          </reference>
          <reference field="2" count="1" selected="0">
            <x v="12"/>
          </reference>
          <reference field="3" count="1" selected="0">
            <x v="3"/>
          </reference>
          <reference field="4" count="1">
            <x v="5"/>
          </reference>
        </references>
      </pivotArea>
    </format>
    <format dxfId="506">
      <pivotArea collapsedLevelsAreSubtotals="1" fieldPosition="0">
        <references count="5">
          <reference field="0" count="1" selected="0">
            <x v="48"/>
          </reference>
          <reference field="1" count="1" selected="0">
            <x v="606"/>
          </reference>
          <reference field="2" count="1" selected="0">
            <x v="12"/>
          </reference>
          <reference field="3" count="1" selected="0">
            <x v="3"/>
          </reference>
          <reference field="4" count="1">
            <x v="47"/>
          </reference>
        </references>
      </pivotArea>
    </format>
    <format dxfId="505">
      <pivotArea dataOnly="0" labelOnly="1" fieldPosition="0">
        <references count="3">
          <reference field="0" count="1" selected="0">
            <x v="48"/>
          </reference>
          <reference field="1" count="3">
            <x v="441"/>
            <x v="605"/>
            <x v="606"/>
          </reference>
          <reference field="2" count="1" selected="0">
            <x v="12"/>
          </reference>
        </references>
      </pivotArea>
    </format>
    <format dxfId="504">
      <pivotArea dataOnly="0" labelOnly="1" fieldPosition="0">
        <references count="4">
          <reference field="0" count="1" selected="0">
            <x v="48"/>
          </reference>
          <reference field="1" count="1" selected="0">
            <x v="441"/>
          </reference>
          <reference field="2" count="1" selected="0">
            <x v="12"/>
          </reference>
          <reference field="3" count="1">
            <x v="3"/>
          </reference>
        </references>
      </pivotArea>
    </format>
    <format dxfId="503">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502">
      <pivotArea dataOnly="0" labelOnly="1" fieldPosition="0">
        <references count="5">
          <reference field="0" count="1" selected="0">
            <x v="48"/>
          </reference>
          <reference field="1" count="1" selected="0">
            <x v="605"/>
          </reference>
          <reference field="2" count="1" selected="0">
            <x v="12"/>
          </reference>
          <reference field="3" count="1" selected="0">
            <x v="3"/>
          </reference>
          <reference field="4" count="1">
            <x v="5"/>
          </reference>
        </references>
      </pivotArea>
    </format>
    <format dxfId="501">
      <pivotArea dataOnly="0" labelOnly="1" fieldPosition="0">
        <references count="5">
          <reference field="0" count="1" selected="0">
            <x v="48"/>
          </reference>
          <reference field="1" count="1" selected="0">
            <x v="606"/>
          </reference>
          <reference field="2" count="1" selected="0">
            <x v="12"/>
          </reference>
          <reference field="3" count="1" selected="0">
            <x v="3"/>
          </reference>
          <reference field="4" count="1">
            <x v="47"/>
          </reference>
        </references>
      </pivotArea>
    </format>
    <format dxfId="500">
      <pivotArea collapsedLevelsAreSubtotals="1" fieldPosition="0">
        <references count="5">
          <reference field="0" count="1" selected="0">
            <x v="49"/>
          </reference>
          <reference field="1" count="1" selected="0">
            <x v="37"/>
          </reference>
          <reference field="2" count="1" selected="0">
            <x v="37"/>
          </reference>
          <reference field="3" count="1" selected="0">
            <x v="3"/>
          </reference>
          <reference field="4" count="1">
            <x v="16"/>
          </reference>
        </references>
      </pivotArea>
    </format>
    <format dxfId="499">
      <pivotArea collapsedLevelsAreSubtotals="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498">
      <pivotArea collapsedLevelsAreSubtotals="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497">
      <pivotArea collapsedLevelsAreSubtotals="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496">
      <pivotArea collapsedLevelsAreSubtotals="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495">
      <pivotArea collapsedLevelsAreSubtotals="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494">
      <pivotArea collapsedLevelsAreSubtotals="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493">
      <pivotArea collapsedLevelsAreSubtotals="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492">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491">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490">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489">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488">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487">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486">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485">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484">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6"/>
          </reference>
        </references>
      </pivotArea>
    </format>
    <format dxfId="483">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48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48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48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47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47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477">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476">
      <pivotArea collapsedLevelsAreSubtotals="1" fieldPosition="0">
        <references count="5">
          <reference field="0" count="1" selected="0">
            <x v="50"/>
          </reference>
          <reference field="1" count="1" selected="0">
            <x v="184"/>
          </reference>
          <reference field="2" count="1" selected="0">
            <x v="32"/>
          </reference>
          <reference field="3" count="1" selected="0">
            <x v="7"/>
          </reference>
          <reference field="4" count="1">
            <x v="40"/>
          </reference>
        </references>
      </pivotArea>
    </format>
    <format dxfId="475">
      <pivotArea collapsedLevelsAreSubtotals="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474">
      <pivotArea dataOnly="0" labelOnly="1" fieldPosition="0">
        <references count="3">
          <reference field="0" count="1" selected="0">
            <x v="50"/>
          </reference>
          <reference field="1" count="2">
            <x v="184"/>
            <x v="558"/>
          </reference>
          <reference field="2" count="1" selected="0">
            <x v="32"/>
          </reference>
        </references>
      </pivotArea>
    </format>
    <format dxfId="473">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472">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47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40"/>
          </reference>
        </references>
      </pivotArea>
    </format>
    <format dxfId="470">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469">
      <pivotArea collapsedLevelsAreSubtotals="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468">
      <pivotArea collapsedLevelsAreSubtotals="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467">
      <pivotArea collapsedLevelsAreSubtotals="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466">
      <pivotArea collapsedLevelsAreSubtotals="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465">
      <pivotArea collapsedLevelsAreSubtotals="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464">
      <pivotArea collapsedLevelsAreSubtotals="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463">
      <pivotArea collapsedLevelsAreSubtotals="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462">
      <pivotArea collapsedLevelsAreSubtotals="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461">
      <pivotArea collapsedLevelsAreSubtotals="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460">
      <pivotArea collapsedLevelsAreSubtotals="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459">
      <pivotArea collapsedLevelsAreSubtotals="1" fieldPosition="0">
        <references count="5">
          <reference field="0" count="1" selected="0">
            <x v="47"/>
          </reference>
          <reference field="1" count="1" selected="0">
            <x v="520"/>
          </reference>
          <reference field="2" count="1" selected="0">
            <x v="24"/>
          </reference>
          <reference field="3" count="1" selected="0">
            <x v="0"/>
          </reference>
          <reference field="4" count="1">
            <x v="214"/>
          </reference>
        </references>
      </pivotArea>
    </format>
    <format dxfId="458">
      <pivotArea collapsedLevelsAreSubtotals="1" fieldPosition="0">
        <references count="5">
          <reference field="0" count="1" selected="0">
            <x v="47"/>
          </reference>
          <reference field="1" count="1" selected="0">
            <x v="604"/>
          </reference>
          <reference field="2" count="1" selected="0">
            <x v="24"/>
          </reference>
          <reference field="3" count="1" selected="0">
            <x v="3"/>
          </reference>
          <reference field="4" count="1">
            <x v="372"/>
          </reference>
        </references>
      </pivotArea>
    </format>
    <format dxfId="457">
      <pivotArea dataOnly="0" labelOnly="1" fieldPosition="0">
        <references count="3">
          <reference field="0" count="1" selected="0">
            <x v="47"/>
          </reference>
          <reference field="1" count="12">
            <x v="52"/>
            <x v="97"/>
            <x v="101"/>
            <x v="190"/>
            <x v="253"/>
            <x v="263"/>
            <x v="307"/>
            <x v="368"/>
            <x v="411"/>
            <x v="445"/>
            <x v="520"/>
            <x v="604"/>
          </reference>
          <reference field="2" count="1" selected="0">
            <x v="24"/>
          </reference>
        </references>
      </pivotArea>
    </format>
    <format dxfId="456">
      <pivotArea dataOnly="0" labelOnly="1" fieldPosition="0">
        <references count="4">
          <reference field="0" count="1" selected="0">
            <x v="47"/>
          </reference>
          <reference field="1" count="1" selected="0">
            <x v="52"/>
          </reference>
          <reference field="2" count="1" selected="0">
            <x v="24"/>
          </reference>
          <reference field="3" count="1">
            <x v="0"/>
          </reference>
        </references>
      </pivotArea>
    </format>
    <format dxfId="455">
      <pivotArea dataOnly="0" labelOnly="1" fieldPosition="0">
        <references count="4">
          <reference field="0" count="1" selected="0">
            <x v="47"/>
          </reference>
          <reference field="1" count="1" selected="0">
            <x v="97"/>
          </reference>
          <reference field="2" count="1" selected="0">
            <x v="24"/>
          </reference>
          <reference field="3" count="1">
            <x v="3"/>
          </reference>
        </references>
      </pivotArea>
    </format>
    <format dxfId="454">
      <pivotArea dataOnly="0" labelOnly="1" fieldPosition="0">
        <references count="4">
          <reference field="0" count="1" selected="0">
            <x v="47"/>
          </reference>
          <reference field="1" count="1" selected="0">
            <x v="368"/>
          </reference>
          <reference field="2" count="1" selected="0">
            <x v="24"/>
          </reference>
          <reference field="3" count="1">
            <x v="4"/>
          </reference>
        </references>
      </pivotArea>
    </format>
    <format dxfId="453">
      <pivotArea dataOnly="0" labelOnly="1" fieldPosition="0">
        <references count="4">
          <reference field="0" count="1" selected="0">
            <x v="47"/>
          </reference>
          <reference field="1" count="1" selected="0">
            <x v="411"/>
          </reference>
          <reference field="2" count="1" selected="0">
            <x v="24"/>
          </reference>
          <reference field="3" count="1">
            <x v="3"/>
          </reference>
        </references>
      </pivotArea>
    </format>
    <format dxfId="452">
      <pivotArea dataOnly="0" labelOnly="1" fieldPosition="0">
        <references count="4">
          <reference field="0" count="1" selected="0">
            <x v="47"/>
          </reference>
          <reference field="1" count="1" selected="0">
            <x v="520"/>
          </reference>
          <reference field="2" count="1" selected="0">
            <x v="24"/>
          </reference>
          <reference field="3" count="1">
            <x v="0"/>
          </reference>
        </references>
      </pivotArea>
    </format>
    <format dxfId="451">
      <pivotArea dataOnly="0" labelOnly="1" fieldPosition="0">
        <references count="4">
          <reference field="0" count="1" selected="0">
            <x v="47"/>
          </reference>
          <reference field="1" count="1" selected="0">
            <x v="604"/>
          </reference>
          <reference field="2" count="1" selected="0">
            <x v="24"/>
          </reference>
          <reference field="3" count="1">
            <x v="3"/>
          </reference>
        </references>
      </pivotArea>
    </format>
    <format dxfId="450">
      <pivotArea dataOnly="0" labelOnly="1" fieldPosition="0">
        <references count="5">
          <reference field="0" count="1" selected="0">
            <x v="47"/>
          </reference>
          <reference field="1" count="1" selected="0">
            <x v="52"/>
          </reference>
          <reference field="2" count="1" selected="0">
            <x v="24"/>
          </reference>
          <reference field="3" count="1" selected="0">
            <x v="0"/>
          </reference>
          <reference field="4" count="1">
            <x v="326"/>
          </reference>
        </references>
      </pivotArea>
    </format>
    <format dxfId="449">
      <pivotArea dataOnly="0" labelOnly="1" fieldPosition="0">
        <references count="5">
          <reference field="0" count="1" selected="0">
            <x v="47"/>
          </reference>
          <reference field="1" count="1" selected="0">
            <x v="97"/>
          </reference>
          <reference field="2" count="1" selected="0">
            <x v="24"/>
          </reference>
          <reference field="3" count="1" selected="0">
            <x v="3"/>
          </reference>
          <reference field="4" count="1">
            <x v="58"/>
          </reference>
        </references>
      </pivotArea>
    </format>
    <format dxfId="448">
      <pivotArea dataOnly="0" labelOnly="1" fieldPosition="0">
        <references count="5">
          <reference field="0" count="1" selected="0">
            <x v="47"/>
          </reference>
          <reference field="1" count="1" selected="0">
            <x v="101"/>
          </reference>
          <reference field="2" count="1" selected="0">
            <x v="24"/>
          </reference>
          <reference field="3" count="1" selected="0">
            <x v="3"/>
          </reference>
          <reference field="4" count="1">
            <x v="45"/>
          </reference>
        </references>
      </pivotArea>
    </format>
    <format dxfId="447">
      <pivotArea dataOnly="0" labelOnly="1" fieldPosition="0">
        <references count="5">
          <reference field="0" count="1" selected="0">
            <x v="47"/>
          </reference>
          <reference field="1" count="1" selected="0">
            <x v="190"/>
          </reference>
          <reference field="2" count="1" selected="0">
            <x v="24"/>
          </reference>
          <reference field="3" count="1" selected="0">
            <x v="3"/>
          </reference>
          <reference field="4" count="1">
            <x v="38"/>
          </reference>
        </references>
      </pivotArea>
    </format>
    <format dxfId="446">
      <pivotArea dataOnly="0" labelOnly="1" fieldPosition="0">
        <references count="5">
          <reference field="0" count="1" selected="0">
            <x v="47"/>
          </reference>
          <reference field="1" count="1" selected="0">
            <x v="253"/>
          </reference>
          <reference field="2" count="1" selected="0">
            <x v="24"/>
          </reference>
          <reference field="3" count="1" selected="0">
            <x v="3"/>
          </reference>
          <reference field="4" count="1">
            <x v="318"/>
          </reference>
        </references>
      </pivotArea>
    </format>
    <format dxfId="445">
      <pivotArea dataOnly="0" labelOnly="1" fieldPosition="0">
        <references count="5">
          <reference field="0" count="1" selected="0">
            <x v="47"/>
          </reference>
          <reference field="1" count="1" selected="0">
            <x v="263"/>
          </reference>
          <reference field="2" count="1" selected="0">
            <x v="24"/>
          </reference>
          <reference field="3" count="1" selected="0">
            <x v="3"/>
          </reference>
          <reference field="4" count="1">
            <x v="46"/>
          </reference>
        </references>
      </pivotArea>
    </format>
    <format dxfId="444">
      <pivotArea dataOnly="0" labelOnly="1" fieldPosition="0">
        <references count="5">
          <reference field="0" count="1" selected="0">
            <x v="47"/>
          </reference>
          <reference field="1" count="1" selected="0">
            <x v="307"/>
          </reference>
          <reference field="2" count="1" selected="0">
            <x v="24"/>
          </reference>
          <reference field="3" count="1" selected="0">
            <x v="3"/>
          </reference>
          <reference field="4" count="1">
            <x v="38"/>
          </reference>
        </references>
      </pivotArea>
    </format>
    <format dxfId="443">
      <pivotArea dataOnly="0" labelOnly="1" fieldPosition="0">
        <references count="5">
          <reference field="0" count="1" selected="0">
            <x v="47"/>
          </reference>
          <reference field="1" count="1" selected="0">
            <x v="368"/>
          </reference>
          <reference field="2" count="1" selected="0">
            <x v="24"/>
          </reference>
          <reference field="3" count="1" selected="0">
            <x v="4"/>
          </reference>
          <reference field="4" count="1">
            <x v="185"/>
          </reference>
        </references>
      </pivotArea>
    </format>
    <format dxfId="442">
      <pivotArea dataOnly="0" labelOnly="1" fieldPosition="0">
        <references count="5">
          <reference field="0" count="1" selected="0">
            <x v="47"/>
          </reference>
          <reference field="1" count="1" selected="0">
            <x v="411"/>
          </reference>
          <reference field="2" count="1" selected="0">
            <x v="24"/>
          </reference>
          <reference field="3" count="1" selected="0">
            <x v="3"/>
          </reference>
          <reference field="4" count="1">
            <x v="327"/>
          </reference>
        </references>
      </pivotArea>
    </format>
    <format dxfId="441">
      <pivotArea dataOnly="0" labelOnly="1" fieldPosition="0">
        <references count="5">
          <reference field="0" count="1" selected="0">
            <x v="47"/>
          </reference>
          <reference field="1" count="1" selected="0">
            <x v="445"/>
          </reference>
          <reference field="2" count="1" selected="0">
            <x v="24"/>
          </reference>
          <reference field="3" count="1" selected="0">
            <x v="3"/>
          </reference>
          <reference field="4" count="1">
            <x v="42"/>
          </reference>
        </references>
      </pivotArea>
    </format>
    <format dxfId="440">
      <pivotArea dataOnly="0" labelOnly="1" fieldPosition="0">
        <references count="5">
          <reference field="0" count="1" selected="0">
            <x v="47"/>
          </reference>
          <reference field="1" count="1" selected="0">
            <x v="520"/>
          </reference>
          <reference field="2" count="1" selected="0">
            <x v="24"/>
          </reference>
          <reference field="3" count="1" selected="0">
            <x v="0"/>
          </reference>
          <reference field="4" count="1">
            <x v="214"/>
          </reference>
        </references>
      </pivotArea>
    </format>
    <format dxfId="439">
      <pivotArea dataOnly="0" labelOnly="1" fieldPosition="0">
        <references count="5">
          <reference field="0" count="1" selected="0">
            <x v="47"/>
          </reference>
          <reference field="1" count="1" selected="0">
            <x v="604"/>
          </reference>
          <reference field="2" count="1" selected="0">
            <x v="24"/>
          </reference>
          <reference field="3" count="1" selected="0">
            <x v="3"/>
          </reference>
          <reference field="4" count="1">
            <x v="372"/>
          </reference>
        </references>
      </pivotArea>
    </format>
    <format dxfId="438">
      <pivotArea collapsedLevelsAreSubtotals="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437">
      <pivotArea collapsedLevelsAreSubtotals="1" fieldPosition="0">
        <references count="5">
          <reference field="0" count="1" selected="0">
            <x v="48"/>
          </reference>
          <reference field="1" count="1" selected="0">
            <x v="605"/>
          </reference>
          <reference field="2" count="1" selected="0">
            <x v="12"/>
          </reference>
          <reference field="3" count="1" selected="0">
            <x v="3"/>
          </reference>
          <reference field="4" count="1">
            <x v="5"/>
          </reference>
        </references>
      </pivotArea>
    </format>
    <format dxfId="436">
      <pivotArea collapsedLevelsAreSubtotals="1" fieldPosition="0">
        <references count="5">
          <reference field="0" count="1" selected="0">
            <x v="48"/>
          </reference>
          <reference field="1" count="1" selected="0">
            <x v="606"/>
          </reference>
          <reference field="2" count="1" selected="0">
            <x v="12"/>
          </reference>
          <reference field="3" count="1" selected="0">
            <x v="3"/>
          </reference>
          <reference field="4" count="1">
            <x v="47"/>
          </reference>
        </references>
      </pivotArea>
    </format>
    <format dxfId="435">
      <pivotArea dataOnly="0" labelOnly="1" fieldPosition="0">
        <references count="3">
          <reference field="0" count="1" selected="0">
            <x v="48"/>
          </reference>
          <reference field="1" count="3">
            <x v="441"/>
            <x v="605"/>
            <x v="606"/>
          </reference>
          <reference field="2" count="1" selected="0">
            <x v="12"/>
          </reference>
        </references>
      </pivotArea>
    </format>
    <format dxfId="434">
      <pivotArea dataOnly="0" labelOnly="1" fieldPosition="0">
        <references count="4">
          <reference field="0" count="1" selected="0">
            <x v="48"/>
          </reference>
          <reference field="1" count="1" selected="0">
            <x v="441"/>
          </reference>
          <reference field="2" count="1" selected="0">
            <x v="12"/>
          </reference>
          <reference field="3" count="1">
            <x v="3"/>
          </reference>
        </references>
      </pivotArea>
    </format>
    <format dxfId="433">
      <pivotArea dataOnly="0" labelOnly="1" fieldPosition="0">
        <references count="5">
          <reference field="0" count="1" selected="0">
            <x v="48"/>
          </reference>
          <reference field="1" count="1" selected="0">
            <x v="441"/>
          </reference>
          <reference field="2" count="1" selected="0">
            <x v="12"/>
          </reference>
          <reference field="3" count="1" selected="0">
            <x v="3"/>
          </reference>
          <reference field="4" count="1">
            <x v="109"/>
          </reference>
        </references>
      </pivotArea>
    </format>
    <format dxfId="432">
      <pivotArea dataOnly="0" labelOnly="1" fieldPosition="0">
        <references count="5">
          <reference field="0" count="1" selected="0">
            <x v="48"/>
          </reference>
          <reference field="1" count="1" selected="0">
            <x v="605"/>
          </reference>
          <reference field="2" count="1" selected="0">
            <x v="12"/>
          </reference>
          <reference field="3" count="1" selected="0">
            <x v="3"/>
          </reference>
          <reference field="4" count="1">
            <x v="5"/>
          </reference>
        </references>
      </pivotArea>
    </format>
    <format dxfId="431">
      <pivotArea dataOnly="0" labelOnly="1" fieldPosition="0">
        <references count="5">
          <reference field="0" count="1" selected="0">
            <x v="48"/>
          </reference>
          <reference field="1" count="1" selected="0">
            <x v="606"/>
          </reference>
          <reference field="2" count="1" selected="0">
            <x v="12"/>
          </reference>
          <reference field="3" count="1" selected="0">
            <x v="3"/>
          </reference>
          <reference field="4" count="1">
            <x v="47"/>
          </reference>
        </references>
      </pivotArea>
    </format>
    <format dxfId="430">
      <pivotArea collapsedLevelsAreSubtotals="1" fieldPosition="0">
        <references count="5">
          <reference field="0" count="1" selected="0">
            <x v="49"/>
          </reference>
          <reference field="1" count="1" selected="0">
            <x v="37"/>
          </reference>
          <reference field="2" count="1" selected="0">
            <x v="37"/>
          </reference>
          <reference field="3" count="1" selected="0">
            <x v="3"/>
          </reference>
          <reference field="4" count="1">
            <x v="16"/>
          </reference>
        </references>
      </pivotArea>
    </format>
    <format dxfId="429">
      <pivotArea collapsedLevelsAreSubtotals="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428">
      <pivotArea collapsedLevelsAreSubtotals="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427">
      <pivotArea collapsedLevelsAreSubtotals="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426">
      <pivotArea collapsedLevelsAreSubtotals="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425">
      <pivotArea collapsedLevelsAreSubtotals="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424">
      <pivotArea collapsedLevelsAreSubtotals="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423">
      <pivotArea collapsedLevelsAreSubtotals="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422">
      <pivotArea dataOnly="0" labelOnly="1" fieldPosition="0">
        <references count="3">
          <reference field="0" count="1" selected="0">
            <x v="49"/>
          </reference>
          <reference field="1" count="8">
            <x v="37"/>
            <x v="85"/>
            <x v="234"/>
            <x v="319"/>
            <x v="356"/>
            <x v="358"/>
            <x v="359"/>
            <x v="521"/>
          </reference>
          <reference field="2" count="1" selected="0">
            <x v="37"/>
          </reference>
        </references>
      </pivotArea>
    </format>
    <format dxfId="421">
      <pivotArea dataOnly="0" labelOnly="1" fieldPosition="0">
        <references count="4">
          <reference field="0" count="1" selected="0">
            <x v="49"/>
          </reference>
          <reference field="1" count="1" selected="0">
            <x v="37"/>
          </reference>
          <reference field="2" count="1" selected="0">
            <x v="37"/>
          </reference>
          <reference field="3" count="1">
            <x v="3"/>
          </reference>
        </references>
      </pivotArea>
    </format>
    <format dxfId="420">
      <pivotArea dataOnly="0" labelOnly="1" fieldPosition="0">
        <references count="4">
          <reference field="0" count="1" selected="0">
            <x v="49"/>
          </reference>
          <reference field="1" count="1" selected="0">
            <x v="234"/>
          </reference>
          <reference field="2" count="1" selected="0">
            <x v="37"/>
          </reference>
          <reference field="3" count="1">
            <x v="4"/>
          </reference>
        </references>
      </pivotArea>
    </format>
    <format dxfId="419">
      <pivotArea dataOnly="0" labelOnly="1" fieldPosition="0">
        <references count="4">
          <reference field="0" count="1" selected="0">
            <x v="49"/>
          </reference>
          <reference field="1" count="1" selected="0">
            <x v="319"/>
          </reference>
          <reference field="2" count="1" selected="0">
            <x v="37"/>
          </reference>
          <reference field="3" count="1">
            <x v="3"/>
          </reference>
        </references>
      </pivotArea>
    </format>
    <format dxfId="418">
      <pivotArea dataOnly="0" labelOnly="1" fieldPosition="0">
        <references count="4">
          <reference field="0" count="1" selected="0">
            <x v="49"/>
          </reference>
          <reference field="1" count="1" selected="0">
            <x v="356"/>
          </reference>
          <reference field="2" count="1" selected="0">
            <x v="37"/>
          </reference>
          <reference field="3" count="1">
            <x v="0"/>
          </reference>
        </references>
      </pivotArea>
    </format>
    <format dxfId="417">
      <pivotArea dataOnly="0" labelOnly="1" fieldPosition="0">
        <references count="4">
          <reference field="0" count="1" selected="0">
            <x v="49"/>
          </reference>
          <reference field="1" count="1" selected="0">
            <x v="358"/>
          </reference>
          <reference field="2" count="1" selected="0">
            <x v="37"/>
          </reference>
          <reference field="3" count="1">
            <x v="3"/>
          </reference>
        </references>
      </pivotArea>
    </format>
    <format dxfId="416">
      <pivotArea dataOnly="0" labelOnly="1" fieldPosition="0">
        <references count="4">
          <reference field="0" count="1" selected="0">
            <x v="49"/>
          </reference>
          <reference field="1" count="1" selected="0">
            <x v="359"/>
          </reference>
          <reference field="2" count="1" selected="0">
            <x v="37"/>
          </reference>
          <reference field="3" count="1">
            <x v="4"/>
          </reference>
        </references>
      </pivotArea>
    </format>
    <format dxfId="415">
      <pivotArea dataOnly="0" labelOnly="1" fieldPosition="0">
        <references count="4">
          <reference field="0" count="1" selected="0">
            <x v="49"/>
          </reference>
          <reference field="1" count="1" selected="0">
            <x v="521"/>
          </reference>
          <reference field="2" count="1" selected="0">
            <x v="37"/>
          </reference>
          <reference field="3" count="1">
            <x v="3"/>
          </reference>
        </references>
      </pivotArea>
    </format>
    <format dxfId="414">
      <pivotArea dataOnly="0" labelOnly="1" fieldPosition="0">
        <references count="5">
          <reference field="0" count="1" selected="0">
            <x v="49"/>
          </reference>
          <reference field="1" count="1" selected="0">
            <x v="37"/>
          </reference>
          <reference field="2" count="1" selected="0">
            <x v="37"/>
          </reference>
          <reference field="3" count="1" selected="0">
            <x v="3"/>
          </reference>
          <reference field="4" count="1">
            <x v="16"/>
          </reference>
        </references>
      </pivotArea>
    </format>
    <format dxfId="413">
      <pivotArea dataOnly="0" labelOnly="1" fieldPosition="0">
        <references count="5">
          <reference field="0" count="1" selected="0">
            <x v="49"/>
          </reference>
          <reference field="1" count="1" selected="0">
            <x v="85"/>
          </reference>
          <reference field="2" count="1" selected="0">
            <x v="37"/>
          </reference>
          <reference field="3" count="1" selected="0">
            <x v="3"/>
          </reference>
          <reference field="4" count="1">
            <x v="99"/>
          </reference>
        </references>
      </pivotArea>
    </format>
    <format dxfId="412">
      <pivotArea dataOnly="0" labelOnly="1" fieldPosition="0">
        <references count="5">
          <reference field="0" count="1" selected="0">
            <x v="49"/>
          </reference>
          <reference field="1" count="1" selected="0">
            <x v="234"/>
          </reference>
          <reference field="2" count="1" selected="0">
            <x v="37"/>
          </reference>
          <reference field="3" count="1" selected="0">
            <x v="4"/>
          </reference>
          <reference field="4" count="1">
            <x v="181"/>
          </reference>
        </references>
      </pivotArea>
    </format>
    <format dxfId="411">
      <pivotArea dataOnly="0" labelOnly="1" fieldPosition="0">
        <references count="5">
          <reference field="0" count="1" selected="0">
            <x v="49"/>
          </reference>
          <reference field="1" count="1" selected="0">
            <x v="319"/>
          </reference>
          <reference field="2" count="1" selected="0">
            <x v="37"/>
          </reference>
          <reference field="3" count="1" selected="0">
            <x v="3"/>
          </reference>
          <reference field="4" count="1">
            <x v="99"/>
          </reference>
        </references>
      </pivotArea>
    </format>
    <format dxfId="410">
      <pivotArea dataOnly="0" labelOnly="1" fieldPosition="0">
        <references count="5">
          <reference field="0" count="1" selected="0">
            <x v="49"/>
          </reference>
          <reference field="1" count="1" selected="0">
            <x v="356"/>
          </reference>
          <reference field="2" count="1" selected="0">
            <x v="37"/>
          </reference>
          <reference field="3" count="1" selected="0">
            <x v="0"/>
          </reference>
          <reference field="4" count="1">
            <x v="328"/>
          </reference>
        </references>
      </pivotArea>
    </format>
    <format dxfId="409">
      <pivotArea dataOnly="0" labelOnly="1" fieldPosition="0">
        <references count="5">
          <reference field="0" count="1" selected="0">
            <x v="49"/>
          </reference>
          <reference field="1" count="1" selected="0">
            <x v="358"/>
          </reference>
          <reference field="2" count="1" selected="0">
            <x v="37"/>
          </reference>
          <reference field="3" count="1" selected="0">
            <x v="3"/>
          </reference>
          <reference field="4" count="1">
            <x v="157"/>
          </reference>
        </references>
      </pivotArea>
    </format>
    <format dxfId="408">
      <pivotArea dataOnly="0" labelOnly="1" fieldPosition="0">
        <references count="5">
          <reference field="0" count="1" selected="0">
            <x v="49"/>
          </reference>
          <reference field="1" count="1" selected="0">
            <x v="359"/>
          </reference>
          <reference field="2" count="1" selected="0">
            <x v="37"/>
          </reference>
          <reference field="3" count="1" selected="0">
            <x v="4"/>
          </reference>
          <reference field="4" count="1">
            <x v="200"/>
          </reference>
        </references>
      </pivotArea>
    </format>
    <format dxfId="407">
      <pivotArea dataOnly="0" labelOnly="1" fieldPosition="0">
        <references count="5">
          <reference field="0" count="1" selected="0">
            <x v="49"/>
          </reference>
          <reference field="1" count="1" selected="0">
            <x v="521"/>
          </reference>
          <reference field="2" count="1" selected="0">
            <x v="37"/>
          </reference>
          <reference field="3" count="1" selected="0">
            <x v="3"/>
          </reference>
          <reference field="4" count="1">
            <x v="226"/>
          </reference>
        </references>
      </pivotArea>
    </format>
    <format dxfId="406">
      <pivotArea collapsedLevelsAreSubtotals="1" fieldPosition="0">
        <references count="5">
          <reference field="0" count="1" selected="0">
            <x v="50"/>
          </reference>
          <reference field="1" count="1" selected="0">
            <x v="184"/>
          </reference>
          <reference field="2" count="1" selected="0">
            <x v="32"/>
          </reference>
          <reference field="3" count="1" selected="0">
            <x v="7"/>
          </reference>
          <reference field="4" count="1">
            <x v="40"/>
          </reference>
        </references>
      </pivotArea>
    </format>
    <format dxfId="405">
      <pivotArea collapsedLevelsAreSubtotals="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404">
      <pivotArea dataOnly="0" labelOnly="1" fieldPosition="0">
        <references count="3">
          <reference field="0" count="1" selected="0">
            <x v="50"/>
          </reference>
          <reference field="1" count="2">
            <x v="184"/>
            <x v="558"/>
          </reference>
          <reference field="2" count="1" selected="0">
            <x v="32"/>
          </reference>
        </references>
      </pivotArea>
    </format>
    <format dxfId="403">
      <pivotArea dataOnly="0" labelOnly="1" fieldPosition="0">
        <references count="4">
          <reference field="0" count="1" selected="0">
            <x v="50"/>
          </reference>
          <reference field="1" count="1" selected="0">
            <x v="184"/>
          </reference>
          <reference field="2" count="1" selected="0">
            <x v="32"/>
          </reference>
          <reference field="3" count="1">
            <x v="7"/>
          </reference>
        </references>
      </pivotArea>
    </format>
    <format dxfId="402">
      <pivotArea dataOnly="0" labelOnly="1" fieldPosition="0">
        <references count="4">
          <reference field="0" count="1" selected="0">
            <x v="50"/>
          </reference>
          <reference field="1" count="1" selected="0">
            <x v="558"/>
          </reference>
          <reference field="2" count="1" selected="0">
            <x v="32"/>
          </reference>
          <reference field="3" count="1">
            <x v="3"/>
          </reference>
        </references>
      </pivotArea>
    </format>
    <format dxfId="401">
      <pivotArea dataOnly="0" labelOnly="1" fieldPosition="0">
        <references count="5">
          <reference field="0" count="1" selected="0">
            <x v="50"/>
          </reference>
          <reference field="1" count="1" selected="0">
            <x v="184"/>
          </reference>
          <reference field="2" count="1" selected="0">
            <x v="32"/>
          </reference>
          <reference field="3" count="1" selected="0">
            <x v="7"/>
          </reference>
          <reference field="4" count="1">
            <x v="40"/>
          </reference>
        </references>
      </pivotArea>
    </format>
    <format dxfId="400">
      <pivotArea dataOnly="0" labelOnly="1" fieldPosition="0">
        <references count="5">
          <reference field="0" count="1" selected="0">
            <x v="50"/>
          </reference>
          <reference field="1" count="1" selected="0">
            <x v="558"/>
          </reference>
          <reference field="2" count="1" selected="0">
            <x v="32"/>
          </reference>
          <reference field="3" count="1" selected="0">
            <x v="3"/>
          </reference>
          <reference field="4" count="1">
            <x v="343"/>
          </reference>
        </references>
      </pivotArea>
    </format>
    <format dxfId="399">
      <pivotArea collapsedLevelsAreSubtotals="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398">
      <pivotArea collapsedLevelsAreSubtotals="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397">
      <pivotArea collapsedLevelsAreSubtotals="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396">
      <pivotArea collapsedLevelsAreSubtotals="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395">
      <pivotArea collapsedLevelsAreSubtotals="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394">
      <pivotArea dataOnly="0" labelOnly="1" fieldPosition="0">
        <references count="3">
          <reference field="0" count="1" selected="0">
            <x v="51"/>
          </reference>
          <reference field="1" count="5">
            <x v="309"/>
            <x v="367"/>
            <x v="522"/>
            <x v="523"/>
            <x v="559"/>
          </reference>
          <reference field="2" count="1" selected="0">
            <x v="6"/>
          </reference>
        </references>
      </pivotArea>
    </format>
    <format dxfId="393">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392">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391">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390">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389">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388">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387">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386">
      <pivotArea collapsedLevelsAreSubtotals="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385">
      <pivotArea collapsedLevelsAreSubtotals="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384">
      <pivotArea collapsedLevelsAreSubtotals="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383">
      <pivotArea collapsedLevelsAreSubtotals="1" fieldPosition="0">
        <references count="5">
          <reference field="0" count="1" selected="0">
            <x v="52"/>
          </reference>
          <reference field="1" count="1" selected="0">
            <x v="202"/>
          </reference>
          <reference field="2" count="1" selected="0">
            <x v="44"/>
          </reference>
          <reference field="3" count="1" selected="0">
            <x v="3"/>
          </reference>
          <reference field="4" count="1">
            <x v="49"/>
          </reference>
        </references>
      </pivotArea>
    </format>
    <format dxfId="382">
      <pivotArea collapsedLevelsAreSubtotals="1" fieldPosition="0">
        <references count="5">
          <reference field="0" count="1" selected="0">
            <x v="52"/>
          </reference>
          <reference field="1" count="1" selected="0">
            <x v="211"/>
          </reference>
          <reference field="2" count="1" selected="0">
            <x v="44"/>
          </reference>
          <reference field="3" count="1" selected="0">
            <x v="3"/>
          </reference>
          <reference field="4" count="1">
            <x v="39"/>
          </reference>
        </references>
      </pivotArea>
    </format>
    <format dxfId="381">
      <pivotArea collapsedLevelsAreSubtotals="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380">
      <pivotArea collapsedLevelsAreSubtotals="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379">
      <pivotArea collapsedLevelsAreSubtotals="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378">
      <pivotArea collapsedLevelsAreSubtotals="1" fieldPosition="0">
        <references count="5">
          <reference field="0" count="1" selected="0">
            <x v="52"/>
          </reference>
          <reference field="1" count="1" selected="0">
            <x v="494"/>
          </reference>
          <reference field="2" count="1" selected="0">
            <x v="44"/>
          </reference>
          <reference field="3" count="1" selected="0">
            <x v="4"/>
          </reference>
          <reference field="4" count="1">
            <x v="386"/>
          </reference>
        </references>
      </pivotArea>
    </format>
    <format dxfId="377">
      <pivotArea collapsedLevelsAreSubtotals="1" fieldPosition="0">
        <references count="5">
          <reference field="0" count="1" selected="0">
            <x v="52"/>
          </reference>
          <reference field="1" count="1" selected="0">
            <x v="607"/>
          </reference>
          <reference field="2" count="1" selected="0">
            <x v="44"/>
          </reference>
          <reference field="3" count="1" selected="0">
            <x v="4"/>
          </reference>
          <reference field="4" count="1">
            <x v="385"/>
          </reference>
        </references>
      </pivotArea>
    </format>
    <format dxfId="376">
      <pivotArea dataOnly="0" labelOnly="1" fieldPosition="0">
        <references count="3">
          <reference field="0" count="1" selected="0">
            <x v="52"/>
          </reference>
          <reference field="1" count="10">
            <x v="20"/>
            <x v="139"/>
            <x v="169"/>
            <x v="202"/>
            <x v="211"/>
            <x v="265"/>
            <x v="346"/>
            <x v="388"/>
            <x v="494"/>
            <x v="607"/>
          </reference>
          <reference field="2" count="1" selected="0">
            <x v="44"/>
          </reference>
        </references>
      </pivotArea>
    </format>
    <format dxfId="375">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374">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373">
      <pivotArea dataOnly="0" labelOnly="1" fieldPosition="0">
        <references count="4">
          <reference field="0" count="1" selected="0">
            <x v="52"/>
          </reference>
          <reference field="1" count="1" selected="0">
            <x v="494"/>
          </reference>
          <reference field="2" count="1" selected="0">
            <x v="44"/>
          </reference>
          <reference field="3" count="1">
            <x v="4"/>
          </reference>
        </references>
      </pivotArea>
    </format>
    <format dxfId="372">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371">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370">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369">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49"/>
          </reference>
        </references>
      </pivotArea>
    </format>
    <format dxfId="368">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39"/>
          </reference>
        </references>
      </pivotArea>
    </format>
    <format dxfId="367">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366">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365">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364">
      <pivotArea dataOnly="0" labelOnly="1" fieldPosition="0">
        <references count="5">
          <reference field="0" count="1" selected="0">
            <x v="52"/>
          </reference>
          <reference field="1" count="1" selected="0">
            <x v="494"/>
          </reference>
          <reference field="2" count="1" selected="0">
            <x v="44"/>
          </reference>
          <reference field="3" count="1" selected="0">
            <x v="4"/>
          </reference>
          <reference field="4" count="1">
            <x v="386"/>
          </reference>
        </references>
      </pivotArea>
    </format>
    <format dxfId="363">
      <pivotArea dataOnly="0" labelOnly="1" fieldPosition="0">
        <references count="5">
          <reference field="0" count="1" selected="0">
            <x v="52"/>
          </reference>
          <reference field="1" count="1" selected="0">
            <x v="607"/>
          </reference>
          <reference field="2" count="1" selected="0">
            <x v="44"/>
          </reference>
          <reference field="3" count="1" selected="0">
            <x v="4"/>
          </reference>
          <reference field="4" count="1">
            <x v="385"/>
          </reference>
        </references>
      </pivotArea>
    </format>
    <format dxfId="362">
      <pivotArea collapsedLevelsAreSubtotals="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361">
      <pivotArea collapsedLevelsAreSubtotals="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360">
      <pivotArea collapsedLevelsAreSubtotals="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359">
      <pivotArea collapsedLevelsAreSubtotals="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358">
      <pivotArea collapsedLevelsAreSubtotals="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357">
      <pivotArea collapsedLevelsAreSubtotals="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356">
      <pivotArea collapsedLevelsAreSubtotals="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355">
      <pivotArea collapsedLevelsAreSubtotals="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354">
      <pivotArea collapsedLevelsAreSubtotals="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353">
      <pivotArea collapsedLevelsAreSubtotals="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352">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351">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350">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349">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348">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347">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346">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345">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344">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343">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342">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341">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340">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339">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338">
      <pivotArea collapsedLevelsAreSubtotals="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337">
      <pivotArea collapsedLevelsAreSubtotals="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336">
      <pivotArea collapsedLevelsAreSubtotals="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335">
      <pivotArea collapsedLevelsAreSubtotals="1" fieldPosition="0">
        <references count="5">
          <reference field="0" count="1" selected="0">
            <x v="54"/>
          </reference>
          <reference field="1" count="1" selected="0">
            <x v="608"/>
          </reference>
          <reference field="2" count="1" selected="0">
            <x v="14"/>
          </reference>
          <reference field="3" count="1" selected="0">
            <x v="3"/>
          </reference>
          <reference field="4" count="1">
            <x v="387"/>
          </reference>
        </references>
      </pivotArea>
    </format>
    <format dxfId="334">
      <pivotArea dataOnly="0" labelOnly="1" fieldPosition="0">
        <references count="3">
          <reference field="0" count="1" selected="0">
            <x v="54"/>
          </reference>
          <reference field="1" count="4">
            <x v="345"/>
            <x v="436"/>
            <x v="526"/>
            <x v="608"/>
          </reference>
          <reference field="2" count="1" selected="0">
            <x v="14"/>
          </reference>
        </references>
      </pivotArea>
    </format>
    <format dxfId="333">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332">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331">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330">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329">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328">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327">
      <pivotArea dataOnly="0" labelOnly="1" fieldPosition="0">
        <references count="5">
          <reference field="0" count="1" selected="0">
            <x v="54"/>
          </reference>
          <reference field="1" count="1" selected="0">
            <x v="608"/>
          </reference>
          <reference field="2" count="1" selected="0">
            <x v="14"/>
          </reference>
          <reference field="3" count="1" selected="0">
            <x v="3"/>
          </reference>
          <reference field="4" count="1">
            <x v="387"/>
          </reference>
        </references>
      </pivotArea>
    </format>
    <format dxfId="326">
      <pivotArea collapsedLevelsAreSubtotals="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325">
      <pivotArea collapsedLevelsAreSubtotals="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324">
      <pivotArea collapsedLevelsAreSubtotals="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323">
      <pivotArea collapsedLevelsAreSubtotals="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322">
      <pivotArea collapsedLevelsAreSubtotals="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321">
      <pivotArea dataOnly="0" labelOnly="1" fieldPosition="0">
        <references count="3">
          <reference field="0" count="1" selected="0">
            <x v="51"/>
          </reference>
          <reference field="1" count="5">
            <x v="309"/>
            <x v="367"/>
            <x v="522"/>
            <x v="523"/>
            <x v="559"/>
          </reference>
          <reference field="2" count="1" selected="0">
            <x v="6"/>
          </reference>
        </references>
      </pivotArea>
    </format>
    <format dxfId="320">
      <pivotArea dataOnly="0" labelOnly="1" fieldPosition="0">
        <references count="4">
          <reference field="0" count="1" selected="0">
            <x v="51"/>
          </reference>
          <reference field="1" count="1" selected="0">
            <x v="309"/>
          </reference>
          <reference field="2" count="1" selected="0">
            <x v="6"/>
          </reference>
          <reference field="3" count="1">
            <x v="3"/>
          </reference>
        </references>
      </pivotArea>
    </format>
    <format dxfId="319">
      <pivotArea dataOnly="0" labelOnly="1" fieldPosition="0">
        <references count="4">
          <reference field="0" count="1" selected="0">
            <x v="51"/>
          </reference>
          <reference field="1" count="1" selected="0">
            <x v="523"/>
          </reference>
          <reference field="2" count="1" selected="0">
            <x v="6"/>
          </reference>
          <reference field="3" count="1">
            <x v="0"/>
          </reference>
        </references>
      </pivotArea>
    </format>
    <format dxfId="318">
      <pivotArea dataOnly="0" labelOnly="1" fieldPosition="0">
        <references count="5">
          <reference field="0" count="1" selected="0">
            <x v="51"/>
          </reference>
          <reference field="1" count="1" selected="0">
            <x v="309"/>
          </reference>
          <reference field="2" count="1" selected="0">
            <x v="6"/>
          </reference>
          <reference field="3" count="1" selected="0">
            <x v="3"/>
          </reference>
          <reference field="4" count="1">
            <x v="329"/>
          </reference>
        </references>
      </pivotArea>
    </format>
    <format dxfId="317">
      <pivotArea dataOnly="0" labelOnly="1" fieldPosition="0">
        <references count="5">
          <reference field="0" count="1" selected="0">
            <x v="51"/>
          </reference>
          <reference field="1" count="1" selected="0">
            <x v="367"/>
          </reference>
          <reference field="2" count="1" selected="0">
            <x v="6"/>
          </reference>
          <reference field="3" count="1" selected="0">
            <x v="3"/>
          </reference>
          <reference field="4" count="1">
            <x v="57"/>
          </reference>
        </references>
      </pivotArea>
    </format>
    <format dxfId="316">
      <pivotArea dataOnly="0" labelOnly="1" fieldPosition="0">
        <references count="5">
          <reference field="0" count="1" selected="0">
            <x v="51"/>
          </reference>
          <reference field="1" count="1" selected="0">
            <x v="522"/>
          </reference>
          <reference field="2" count="1" selected="0">
            <x v="6"/>
          </reference>
          <reference field="3" count="1" selected="0">
            <x v="3"/>
          </reference>
          <reference field="4" count="1">
            <x v="330"/>
          </reference>
        </references>
      </pivotArea>
    </format>
    <format dxfId="315">
      <pivotArea dataOnly="0" labelOnly="1" fieldPosition="0">
        <references count="5">
          <reference field="0" count="1" selected="0">
            <x v="51"/>
          </reference>
          <reference field="1" count="1" selected="0">
            <x v="523"/>
          </reference>
          <reference field="2" count="1" selected="0">
            <x v="6"/>
          </reference>
          <reference field="3" count="1" selected="0">
            <x v="0"/>
          </reference>
          <reference field="4" count="1">
            <x v="331"/>
          </reference>
        </references>
      </pivotArea>
    </format>
    <format dxfId="314">
      <pivotArea dataOnly="0" labelOnly="1" fieldPosition="0">
        <references count="5">
          <reference field="0" count="1" selected="0">
            <x v="51"/>
          </reference>
          <reference field="1" count="1" selected="0">
            <x v="559"/>
          </reference>
          <reference field="2" count="1" selected="0">
            <x v="6"/>
          </reference>
          <reference field="3" count="1" selected="0">
            <x v="0"/>
          </reference>
          <reference field="4" count="1">
            <x v="343"/>
          </reference>
        </references>
      </pivotArea>
    </format>
    <format dxfId="313">
      <pivotArea collapsedLevelsAreSubtotals="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312">
      <pivotArea collapsedLevelsAreSubtotals="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311">
      <pivotArea collapsedLevelsAreSubtotals="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310">
      <pivotArea collapsedLevelsAreSubtotals="1" fieldPosition="0">
        <references count="5">
          <reference field="0" count="1" selected="0">
            <x v="52"/>
          </reference>
          <reference field="1" count="1" selected="0">
            <x v="202"/>
          </reference>
          <reference field="2" count="1" selected="0">
            <x v="44"/>
          </reference>
          <reference field="3" count="1" selected="0">
            <x v="3"/>
          </reference>
          <reference field="4" count="1">
            <x v="49"/>
          </reference>
        </references>
      </pivotArea>
    </format>
    <format dxfId="309">
      <pivotArea collapsedLevelsAreSubtotals="1" fieldPosition="0">
        <references count="5">
          <reference field="0" count="1" selected="0">
            <x v="52"/>
          </reference>
          <reference field="1" count="1" selected="0">
            <x v="211"/>
          </reference>
          <reference field="2" count="1" selected="0">
            <x v="44"/>
          </reference>
          <reference field="3" count="1" selected="0">
            <x v="3"/>
          </reference>
          <reference field="4" count="1">
            <x v="39"/>
          </reference>
        </references>
      </pivotArea>
    </format>
    <format dxfId="308">
      <pivotArea collapsedLevelsAreSubtotals="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307">
      <pivotArea collapsedLevelsAreSubtotals="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306">
      <pivotArea collapsedLevelsAreSubtotals="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305">
      <pivotArea collapsedLevelsAreSubtotals="1" fieldPosition="0">
        <references count="5">
          <reference field="0" count="1" selected="0">
            <x v="52"/>
          </reference>
          <reference field="1" count="1" selected="0">
            <x v="494"/>
          </reference>
          <reference field="2" count="1" selected="0">
            <x v="44"/>
          </reference>
          <reference field="3" count="1" selected="0">
            <x v="4"/>
          </reference>
          <reference field="4" count="1">
            <x v="386"/>
          </reference>
        </references>
      </pivotArea>
    </format>
    <format dxfId="304">
      <pivotArea collapsedLevelsAreSubtotals="1" fieldPosition="0">
        <references count="5">
          <reference field="0" count="1" selected="0">
            <x v="52"/>
          </reference>
          <reference field="1" count="1" selected="0">
            <x v="607"/>
          </reference>
          <reference field="2" count="1" selected="0">
            <x v="44"/>
          </reference>
          <reference field="3" count="1" selected="0">
            <x v="4"/>
          </reference>
          <reference field="4" count="1">
            <x v="385"/>
          </reference>
        </references>
      </pivotArea>
    </format>
    <format dxfId="303">
      <pivotArea dataOnly="0" labelOnly="1" fieldPosition="0">
        <references count="3">
          <reference field="0" count="1" selected="0">
            <x v="52"/>
          </reference>
          <reference field="1" count="10">
            <x v="20"/>
            <x v="139"/>
            <x v="169"/>
            <x v="202"/>
            <x v="211"/>
            <x v="265"/>
            <x v="346"/>
            <x v="388"/>
            <x v="494"/>
            <x v="607"/>
          </reference>
          <reference field="2" count="1" selected="0">
            <x v="44"/>
          </reference>
        </references>
      </pivotArea>
    </format>
    <format dxfId="302">
      <pivotArea dataOnly="0" labelOnly="1" fieldPosition="0">
        <references count="4">
          <reference field="0" count="1" selected="0">
            <x v="52"/>
          </reference>
          <reference field="1" count="1" selected="0">
            <x v="20"/>
          </reference>
          <reference field="2" count="1" selected="0">
            <x v="44"/>
          </reference>
          <reference field="3" count="1">
            <x v="4"/>
          </reference>
        </references>
      </pivotArea>
    </format>
    <format dxfId="301">
      <pivotArea dataOnly="0" labelOnly="1" fieldPosition="0">
        <references count="4">
          <reference field="0" count="1" selected="0">
            <x v="52"/>
          </reference>
          <reference field="1" count="1" selected="0">
            <x v="139"/>
          </reference>
          <reference field="2" count="1" selected="0">
            <x v="44"/>
          </reference>
          <reference field="3" count="1">
            <x v="3"/>
          </reference>
        </references>
      </pivotArea>
    </format>
    <format dxfId="300">
      <pivotArea dataOnly="0" labelOnly="1" fieldPosition="0">
        <references count="4">
          <reference field="0" count="1" selected="0">
            <x v="52"/>
          </reference>
          <reference field="1" count="1" selected="0">
            <x v="494"/>
          </reference>
          <reference field="2" count="1" selected="0">
            <x v="44"/>
          </reference>
          <reference field="3" count="1">
            <x v="4"/>
          </reference>
        </references>
      </pivotArea>
    </format>
    <format dxfId="299">
      <pivotArea dataOnly="0" labelOnly="1" fieldPosition="0">
        <references count="5">
          <reference field="0" count="1" selected="0">
            <x v="52"/>
          </reference>
          <reference field="1" count="1" selected="0">
            <x v="20"/>
          </reference>
          <reference field="2" count="1" selected="0">
            <x v="44"/>
          </reference>
          <reference field="3" count="1" selected="0">
            <x v="4"/>
          </reference>
          <reference field="4" count="1">
            <x v="180"/>
          </reference>
        </references>
      </pivotArea>
    </format>
    <format dxfId="298">
      <pivotArea dataOnly="0" labelOnly="1" fieldPosition="0">
        <references count="5">
          <reference field="0" count="1" selected="0">
            <x v="52"/>
          </reference>
          <reference field="1" count="1" selected="0">
            <x v="139"/>
          </reference>
          <reference field="2" count="1" selected="0">
            <x v="44"/>
          </reference>
          <reference field="3" count="1" selected="0">
            <x v="3"/>
          </reference>
          <reference field="4" count="1">
            <x v="14"/>
          </reference>
        </references>
      </pivotArea>
    </format>
    <format dxfId="297">
      <pivotArea dataOnly="0" labelOnly="1" fieldPosition="0">
        <references count="5">
          <reference field="0" count="1" selected="0">
            <x v="52"/>
          </reference>
          <reference field="1" count="1" selected="0">
            <x v="169"/>
          </reference>
          <reference field="2" count="1" selected="0">
            <x v="44"/>
          </reference>
          <reference field="3" count="1" selected="0">
            <x v="3"/>
          </reference>
          <reference field="4" count="1">
            <x v="23"/>
          </reference>
        </references>
      </pivotArea>
    </format>
    <format dxfId="296">
      <pivotArea dataOnly="0" labelOnly="1" fieldPosition="0">
        <references count="5">
          <reference field="0" count="1" selected="0">
            <x v="52"/>
          </reference>
          <reference field="1" count="1" selected="0">
            <x v="202"/>
          </reference>
          <reference field="2" count="1" selected="0">
            <x v="44"/>
          </reference>
          <reference field="3" count="1" selected="0">
            <x v="3"/>
          </reference>
          <reference field="4" count="1">
            <x v="49"/>
          </reference>
        </references>
      </pivotArea>
    </format>
    <format dxfId="295">
      <pivotArea dataOnly="0" labelOnly="1" fieldPosition="0">
        <references count="5">
          <reference field="0" count="1" selected="0">
            <x v="52"/>
          </reference>
          <reference field="1" count="1" selected="0">
            <x v="211"/>
          </reference>
          <reference field="2" count="1" selected="0">
            <x v="44"/>
          </reference>
          <reference field="3" count="1" selected="0">
            <x v="3"/>
          </reference>
          <reference field="4" count="1">
            <x v="39"/>
          </reference>
        </references>
      </pivotArea>
    </format>
    <format dxfId="294">
      <pivotArea dataOnly="0" labelOnly="1" fieldPosition="0">
        <references count="5">
          <reference field="0" count="1" selected="0">
            <x v="52"/>
          </reference>
          <reference field="1" count="1" selected="0">
            <x v="265"/>
          </reference>
          <reference field="2" count="1" selected="0">
            <x v="44"/>
          </reference>
          <reference field="3" count="1" selected="0">
            <x v="3"/>
          </reference>
          <reference field="4" count="1">
            <x v="45"/>
          </reference>
        </references>
      </pivotArea>
    </format>
    <format dxfId="293">
      <pivotArea dataOnly="0" labelOnly="1" fieldPosition="0">
        <references count="5">
          <reference field="0" count="1" selected="0">
            <x v="52"/>
          </reference>
          <reference field="1" count="1" selected="0">
            <x v="346"/>
          </reference>
          <reference field="2" count="1" selected="0">
            <x v="44"/>
          </reference>
          <reference field="3" count="1" selected="0">
            <x v="3"/>
          </reference>
          <reference field="4" count="1">
            <x v="76"/>
          </reference>
        </references>
      </pivotArea>
    </format>
    <format dxfId="292">
      <pivotArea dataOnly="0" labelOnly="1" fieldPosition="0">
        <references count="5">
          <reference field="0" count="1" selected="0">
            <x v="52"/>
          </reference>
          <reference field="1" count="1" selected="0">
            <x v="388"/>
          </reference>
          <reference field="2" count="1" selected="0">
            <x v="44"/>
          </reference>
          <reference field="3" count="1" selected="0">
            <x v="3"/>
          </reference>
          <reference field="4" count="1">
            <x v="35"/>
          </reference>
        </references>
      </pivotArea>
    </format>
    <format dxfId="291">
      <pivotArea dataOnly="0" labelOnly="1" fieldPosition="0">
        <references count="5">
          <reference field="0" count="1" selected="0">
            <x v="52"/>
          </reference>
          <reference field="1" count="1" selected="0">
            <x v="494"/>
          </reference>
          <reference field="2" count="1" selected="0">
            <x v="44"/>
          </reference>
          <reference field="3" count="1" selected="0">
            <x v="4"/>
          </reference>
          <reference field="4" count="1">
            <x v="386"/>
          </reference>
        </references>
      </pivotArea>
    </format>
    <format dxfId="290">
      <pivotArea dataOnly="0" labelOnly="1" fieldPosition="0">
        <references count="5">
          <reference field="0" count="1" selected="0">
            <x v="52"/>
          </reference>
          <reference field="1" count="1" selected="0">
            <x v="607"/>
          </reference>
          <reference field="2" count="1" selected="0">
            <x v="44"/>
          </reference>
          <reference field="3" count="1" selected="0">
            <x v="4"/>
          </reference>
          <reference field="4" count="1">
            <x v="385"/>
          </reference>
        </references>
      </pivotArea>
    </format>
    <format dxfId="289">
      <pivotArea collapsedLevelsAreSubtotals="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88">
      <pivotArea collapsedLevelsAreSubtotals="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87">
      <pivotArea collapsedLevelsAreSubtotals="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86">
      <pivotArea collapsedLevelsAreSubtotals="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85">
      <pivotArea collapsedLevelsAreSubtotals="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284">
      <pivotArea collapsedLevelsAreSubtotals="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283">
      <pivotArea collapsedLevelsAreSubtotals="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282">
      <pivotArea collapsedLevelsAreSubtotals="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281">
      <pivotArea collapsedLevelsAreSubtotals="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280">
      <pivotArea collapsedLevelsAreSubtotals="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279">
      <pivotArea dataOnly="0" labelOnly="1" fieldPosition="0">
        <references count="3">
          <reference field="0" count="1" selected="0">
            <x v="53"/>
          </reference>
          <reference field="1" count="10">
            <x v="220"/>
            <x v="221"/>
            <x v="264"/>
            <x v="361"/>
            <x v="380"/>
            <x v="524"/>
            <x v="525"/>
            <x v="560"/>
            <x v="580"/>
            <x v="581"/>
          </reference>
          <reference field="2" count="1" selected="0">
            <x v="23"/>
          </reference>
        </references>
      </pivotArea>
    </format>
    <format dxfId="278">
      <pivotArea dataOnly="0" labelOnly="1" fieldPosition="0">
        <references count="4">
          <reference field="0" count="1" selected="0">
            <x v="53"/>
          </reference>
          <reference field="1" count="1" selected="0">
            <x v="220"/>
          </reference>
          <reference field="2" count="1" selected="0">
            <x v="23"/>
          </reference>
          <reference field="3" count="1">
            <x v="3"/>
          </reference>
        </references>
      </pivotArea>
    </format>
    <format dxfId="277">
      <pivotArea dataOnly="0" labelOnly="1" fieldPosition="0">
        <references count="4">
          <reference field="0" count="1" selected="0">
            <x v="53"/>
          </reference>
          <reference field="1" count="1" selected="0">
            <x v="361"/>
          </reference>
          <reference field="2" count="1" selected="0">
            <x v="23"/>
          </reference>
          <reference field="3" count="1">
            <x v="0"/>
          </reference>
        </references>
      </pivotArea>
    </format>
    <format dxfId="276">
      <pivotArea dataOnly="0" labelOnly="1" fieldPosition="0">
        <references count="4">
          <reference field="0" count="1" selected="0">
            <x v="53"/>
          </reference>
          <reference field="1" count="1" selected="0">
            <x v="560"/>
          </reference>
          <reference field="2" count="1" selected="0">
            <x v="23"/>
          </reference>
          <reference field="3" count="1">
            <x v="3"/>
          </reference>
        </references>
      </pivotArea>
    </format>
    <format dxfId="275">
      <pivotArea dataOnly="0" labelOnly="1" fieldPosition="0">
        <references count="5">
          <reference field="0" count="1" selected="0">
            <x v="53"/>
          </reference>
          <reference field="1" count="1" selected="0">
            <x v="220"/>
          </reference>
          <reference field="2" count="1" selected="0">
            <x v="23"/>
          </reference>
          <reference field="3" count="1" selected="0">
            <x v="3"/>
          </reference>
          <reference field="4" count="1">
            <x v="11"/>
          </reference>
        </references>
      </pivotArea>
    </format>
    <format dxfId="274">
      <pivotArea dataOnly="0" labelOnly="1" fieldPosition="0">
        <references count="5">
          <reference field="0" count="1" selected="0">
            <x v="53"/>
          </reference>
          <reference field="1" count="1" selected="0">
            <x v="221"/>
          </reference>
          <reference field="2" count="1" selected="0">
            <x v="23"/>
          </reference>
          <reference field="3" count="1" selected="0">
            <x v="3"/>
          </reference>
          <reference field="4" count="1">
            <x v="19"/>
          </reference>
        </references>
      </pivotArea>
    </format>
    <format dxfId="273">
      <pivotArea dataOnly="0" labelOnly="1" fieldPosition="0">
        <references count="5">
          <reference field="0" count="1" selected="0">
            <x v="53"/>
          </reference>
          <reference field="1" count="1" selected="0">
            <x v="264"/>
          </reference>
          <reference field="2" count="1" selected="0">
            <x v="23"/>
          </reference>
          <reference field="3" count="1" selected="0">
            <x v="3"/>
          </reference>
          <reference field="4" count="1">
            <x v="44"/>
          </reference>
        </references>
      </pivotArea>
    </format>
    <format dxfId="272">
      <pivotArea dataOnly="0" labelOnly="1" fieldPosition="0">
        <references count="5">
          <reference field="0" count="1" selected="0">
            <x v="53"/>
          </reference>
          <reference field="1" count="1" selected="0">
            <x v="361"/>
          </reference>
          <reference field="2" count="1" selected="0">
            <x v="23"/>
          </reference>
          <reference field="3" count="1" selected="0">
            <x v="0"/>
          </reference>
          <reference field="4" count="1">
            <x v="45"/>
          </reference>
        </references>
      </pivotArea>
    </format>
    <format dxfId="271">
      <pivotArea dataOnly="0" labelOnly="1" fieldPosition="0">
        <references count="5">
          <reference field="0" count="1" selected="0">
            <x v="53"/>
          </reference>
          <reference field="1" count="1" selected="0">
            <x v="380"/>
          </reference>
          <reference field="2" count="1" selected="0">
            <x v="23"/>
          </reference>
          <reference field="3" count="1" selected="0">
            <x v="0"/>
          </reference>
          <reference field="4" count="1">
            <x v="333"/>
          </reference>
        </references>
      </pivotArea>
    </format>
    <format dxfId="270">
      <pivotArea dataOnly="0" labelOnly="1" fieldPosition="0">
        <references count="5">
          <reference field="0" count="1" selected="0">
            <x v="53"/>
          </reference>
          <reference field="1" count="1" selected="0">
            <x v="524"/>
          </reference>
          <reference field="2" count="1" selected="0">
            <x v="23"/>
          </reference>
          <reference field="3" count="1" selected="0">
            <x v="0"/>
          </reference>
          <reference field="4" count="1">
            <x v="332"/>
          </reference>
        </references>
      </pivotArea>
    </format>
    <format dxfId="269">
      <pivotArea dataOnly="0" labelOnly="1" fieldPosition="0">
        <references count="5">
          <reference field="0" count="1" selected="0">
            <x v="53"/>
          </reference>
          <reference field="1" count="1" selected="0">
            <x v="525"/>
          </reference>
          <reference field="2" count="1" selected="0">
            <x v="23"/>
          </reference>
          <reference field="3" count="1" selected="0">
            <x v="0"/>
          </reference>
          <reference field="4" count="1">
            <x v="214"/>
          </reference>
        </references>
      </pivotArea>
    </format>
    <format dxfId="268">
      <pivotArea dataOnly="0" labelOnly="1" fieldPosition="0">
        <references count="5">
          <reference field="0" count="1" selected="0">
            <x v="53"/>
          </reference>
          <reference field="1" count="1" selected="0">
            <x v="560"/>
          </reference>
          <reference field="2" count="1" selected="0">
            <x v="23"/>
          </reference>
          <reference field="3" count="1" selected="0">
            <x v="3"/>
          </reference>
          <reference field="4" count="1">
            <x v="343"/>
          </reference>
        </references>
      </pivotArea>
    </format>
    <format dxfId="267">
      <pivotArea dataOnly="0" labelOnly="1" fieldPosition="0">
        <references count="5">
          <reference field="0" count="1" selected="0">
            <x v="53"/>
          </reference>
          <reference field="1" count="1" selected="0">
            <x v="580"/>
          </reference>
          <reference field="2" count="1" selected="0">
            <x v="23"/>
          </reference>
          <reference field="3" count="1" selected="0">
            <x v="3"/>
          </reference>
          <reference field="4" count="1">
            <x v="347"/>
          </reference>
        </references>
      </pivotArea>
    </format>
    <format dxfId="266">
      <pivotArea dataOnly="0" labelOnly="1" fieldPosition="0">
        <references count="5">
          <reference field="0" count="1" selected="0">
            <x v="53"/>
          </reference>
          <reference field="1" count="1" selected="0">
            <x v="581"/>
          </reference>
          <reference field="2" count="1" selected="0">
            <x v="23"/>
          </reference>
          <reference field="3" count="1" selected="0">
            <x v="3"/>
          </reference>
          <reference field="4" count="1">
            <x v="365"/>
          </reference>
        </references>
      </pivotArea>
    </format>
    <format dxfId="265">
      <pivotArea collapsedLevelsAreSubtotals="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64">
      <pivotArea collapsedLevelsAreSubtotals="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63">
      <pivotArea collapsedLevelsAreSubtotals="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262">
      <pivotArea collapsedLevelsAreSubtotals="1" fieldPosition="0">
        <references count="5">
          <reference field="0" count="1" selected="0">
            <x v="54"/>
          </reference>
          <reference field="1" count="1" selected="0">
            <x v="608"/>
          </reference>
          <reference field="2" count="1" selected="0">
            <x v="14"/>
          </reference>
          <reference field="3" count="1" selected="0">
            <x v="3"/>
          </reference>
          <reference field="4" count="1">
            <x v="387"/>
          </reference>
        </references>
      </pivotArea>
    </format>
    <format dxfId="261">
      <pivotArea dataOnly="0" labelOnly="1" fieldPosition="0">
        <references count="3">
          <reference field="0" count="1" selected="0">
            <x v="54"/>
          </reference>
          <reference field="1" count="4">
            <x v="345"/>
            <x v="436"/>
            <x v="526"/>
            <x v="608"/>
          </reference>
          <reference field="2" count="1" selected="0">
            <x v="14"/>
          </reference>
        </references>
      </pivotArea>
    </format>
    <format dxfId="260">
      <pivotArea dataOnly="0" labelOnly="1" fieldPosition="0">
        <references count="4">
          <reference field="0" count="1" selected="0">
            <x v="54"/>
          </reference>
          <reference field="1" count="1" selected="0">
            <x v="345"/>
          </reference>
          <reference field="2" count="1" selected="0">
            <x v="14"/>
          </reference>
          <reference field="3" count="1">
            <x v="3"/>
          </reference>
        </references>
      </pivotArea>
    </format>
    <format dxfId="259">
      <pivotArea dataOnly="0" labelOnly="1" fieldPosition="0">
        <references count="4">
          <reference field="0" count="1" selected="0">
            <x v="54"/>
          </reference>
          <reference field="1" count="1" selected="0">
            <x v="436"/>
          </reference>
          <reference field="2" count="1" selected="0">
            <x v="14"/>
          </reference>
          <reference field="3" count="1">
            <x v="0"/>
          </reference>
        </references>
      </pivotArea>
    </format>
    <format dxfId="258">
      <pivotArea dataOnly="0" labelOnly="1" fieldPosition="0">
        <references count="4">
          <reference field="0" count="1" selected="0">
            <x v="54"/>
          </reference>
          <reference field="1" count="1" selected="0">
            <x v="526"/>
          </reference>
          <reference field="2" count="1" selected="0">
            <x v="14"/>
          </reference>
          <reference field="3" count="1">
            <x v="3"/>
          </reference>
        </references>
      </pivotArea>
    </format>
    <format dxfId="257">
      <pivotArea dataOnly="0" labelOnly="1" fieldPosition="0">
        <references count="5">
          <reference field="0" count="1" selected="0">
            <x v="54"/>
          </reference>
          <reference field="1" count="1" selected="0">
            <x v="345"/>
          </reference>
          <reference field="2" count="1" selected="0">
            <x v="14"/>
          </reference>
          <reference field="3" count="1" selected="0">
            <x v="3"/>
          </reference>
          <reference field="4" count="1">
            <x v="155"/>
          </reference>
        </references>
      </pivotArea>
    </format>
    <format dxfId="256">
      <pivotArea dataOnly="0" labelOnly="1" fieldPosition="0">
        <references count="5">
          <reference field="0" count="1" selected="0">
            <x v="54"/>
          </reference>
          <reference field="1" count="1" selected="0">
            <x v="436"/>
          </reference>
          <reference field="2" count="1" selected="0">
            <x v="14"/>
          </reference>
          <reference field="3" count="1" selected="0">
            <x v="0"/>
          </reference>
          <reference field="4" count="1">
            <x v="91"/>
          </reference>
        </references>
      </pivotArea>
    </format>
    <format dxfId="255">
      <pivotArea dataOnly="0" labelOnly="1" fieldPosition="0">
        <references count="5">
          <reference field="0" count="1" selected="0">
            <x v="54"/>
          </reference>
          <reference field="1" count="1" selected="0">
            <x v="526"/>
          </reference>
          <reference field="2" count="1" selected="0">
            <x v="14"/>
          </reference>
          <reference field="3" count="1" selected="0">
            <x v="3"/>
          </reference>
          <reference field="4" count="1">
            <x v="245"/>
          </reference>
        </references>
      </pivotArea>
    </format>
    <format dxfId="254">
      <pivotArea dataOnly="0" labelOnly="1" fieldPosition="0">
        <references count="5">
          <reference field="0" count="1" selected="0">
            <x v="54"/>
          </reference>
          <reference field="1" count="1" selected="0">
            <x v="608"/>
          </reference>
          <reference field="2" count="1" selected="0">
            <x v="14"/>
          </reference>
          <reference field="3" count="1" selected="0">
            <x v="3"/>
          </reference>
          <reference field="4" count="1">
            <x v="387"/>
          </reference>
        </references>
      </pivotArea>
    </format>
    <format dxfId="253">
      <pivotArea collapsedLevelsAreSubtotals="1" fieldPosition="0">
        <references count="5">
          <reference field="0" count="1" selected="0">
            <x v="55"/>
          </reference>
          <reference field="1" count="1" selected="0">
            <x v="114"/>
          </reference>
          <reference field="2" count="1" selected="0">
            <x v="63"/>
          </reference>
          <reference field="3" count="1" selected="0">
            <x v="3"/>
          </reference>
          <reference field="4" count="1">
            <x v="388"/>
          </reference>
        </references>
      </pivotArea>
    </format>
    <format dxfId="252">
      <pivotArea collapsedLevelsAreSubtotals="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251">
      <pivotArea collapsedLevelsAreSubtotals="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50">
      <pivotArea dataOnly="0" labelOnly="1" fieldPosition="0">
        <references count="3">
          <reference field="0" count="1" selected="0">
            <x v="55"/>
          </reference>
          <reference field="1" count="3">
            <x v="114"/>
            <x v="143"/>
            <x v="403"/>
          </reference>
          <reference field="2" count="1" selected="0">
            <x v="63"/>
          </reference>
        </references>
      </pivotArea>
    </format>
    <format dxfId="249">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248">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247">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388"/>
          </reference>
        </references>
      </pivotArea>
    </format>
    <format dxfId="246">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245">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44">
      <pivotArea collapsedLevelsAreSubtotals="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243">
      <pivotArea collapsedLevelsAreSubtotals="1" fieldPosition="0">
        <references count="5">
          <reference field="0" count="1" selected="0">
            <x v="56"/>
          </reference>
          <reference field="1" count="1" selected="0">
            <x v="609"/>
          </reference>
          <reference field="2" count="1" selected="0">
            <x v="64"/>
          </reference>
          <reference field="3" count="1" selected="0">
            <x v="3"/>
          </reference>
          <reference field="4" count="1">
            <x v="335"/>
          </reference>
        </references>
      </pivotArea>
    </format>
    <format dxfId="242">
      <pivotArea dataOnly="0" labelOnly="1" fieldPosition="0">
        <references count="3">
          <reference field="0" count="1" selected="0">
            <x v="56"/>
          </reference>
          <reference field="1" count="2">
            <x v="351"/>
            <x v="609"/>
          </reference>
          <reference field="2" count="1" selected="0">
            <x v="64"/>
          </reference>
        </references>
      </pivotArea>
    </format>
    <format dxfId="241">
      <pivotArea dataOnly="0" labelOnly="1" fieldPosition="0">
        <references count="4">
          <reference field="0" count="1" selected="0">
            <x v="56"/>
          </reference>
          <reference field="1" count="1" selected="0">
            <x v="351"/>
          </reference>
          <reference field="2" count="1" selected="0">
            <x v="64"/>
          </reference>
          <reference field="3" count="1">
            <x v="3"/>
          </reference>
        </references>
      </pivotArea>
    </format>
    <format dxfId="240">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239">
      <pivotArea dataOnly="0" labelOnly="1" fieldPosition="0">
        <references count="5">
          <reference field="0" count="1" selected="0">
            <x v="56"/>
          </reference>
          <reference field="1" count="1" selected="0">
            <x v="609"/>
          </reference>
          <reference field="2" count="1" selected="0">
            <x v="64"/>
          </reference>
          <reference field="3" count="1" selected="0">
            <x v="3"/>
          </reference>
          <reference field="4" count="1">
            <x v="335"/>
          </reference>
        </references>
      </pivotArea>
    </format>
    <format dxfId="238">
      <pivotArea collapsedLevelsAreSubtotals="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37">
      <pivotArea collapsedLevelsAreSubtotals="1" fieldPosition="0">
        <references count="5">
          <reference field="0" count="1" selected="0">
            <x v="57"/>
          </reference>
          <reference field="1" count="1" selected="0">
            <x v="303"/>
          </reference>
          <reference field="2" count="1" selected="0">
            <x v="48"/>
          </reference>
          <reference field="3" count="1" selected="0">
            <x v="3"/>
          </reference>
          <reference field="4" count="1">
            <x v="19"/>
          </reference>
        </references>
      </pivotArea>
    </format>
    <format dxfId="236">
      <pivotArea collapsedLevelsAreSubtotals="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35">
      <pivotArea collapsedLevelsAreSubtotals="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234">
      <pivotArea dataOnly="0" labelOnly="1" fieldPosition="0">
        <references count="3">
          <reference field="0" count="1" selected="0">
            <x v="57"/>
          </reference>
          <reference field="1" count="4">
            <x v="242"/>
            <x v="303"/>
            <x v="412"/>
            <x v="582"/>
          </reference>
          <reference field="2" count="1" selected="0">
            <x v="48"/>
          </reference>
        </references>
      </pivotArea>
    </format>
    <format dxfId="233">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232">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231">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230">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229">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9"/>
          </reference>
        </references>
      </pivotArea>
    </format>
    <format dxfId="228">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227">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226">
      <pivotArea collapsedLevelsAreSubtotals="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25">
      <pivotArea collapsedLevelsAreSubtotals="1" fieldPosition="0">
        <references count="5">
          <reference field="0" count="1" selected="0">
            <x v="58"/>
          </reference>
          <reference field="1" count="1" selected="0">
            <x v="7"/>
          </reference>
          <reference field="2" count="1" selected="0">
            <x v="15"/>
          </reference>
          <reference field="3" count="1" selected="0">
            <x v="3"/>
          </reference>
          <reference field="4" count="1">
            <x v="13"/>
          </reference>
        </references>
      </pivotArea>
    </format>
    <format dxfId="224">
      <pivotArea collapsedLevelsAreSubtotals="1" fieldPosition="0">
        <references count="5">
          <reference field="0" count="1" selected="0">
            <x v="58"/>
          </reference>
          <reference field="1" count="1" selected="0">
            <x v="610"/>
          </reference>
          <reference field="2" count="1" selected="0">
            <x v="15"/>
          </reference>
          <reference field="3" count="1" selected="0">
            <x v="3"/>
          </reference>
          <reference field="4" count="1">
            <x v="384"/>
          </reference>
        </references>
      </pivotArea>
    </format>
    <format dxfId="223">
      <pivotArea dataOnly="0" labelOnly="1" fieldPosition="0">
        <references count="3">
          <reference field="0" count="1" selected="0">
            <x v="58"/>
          </reference>
          <reference field="1" count="3">
            <x v="3"/>
            <x v="7"/>
            <x v="610"/>
          </reference>
          <reference field="2" count="1" selected="0">
            <x v="15"/>
          </reference>
        </references>
      </pivotArea>
    </format>
    <format dxfId="222">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221">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220">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13"/>
          </reference>
        </references>
      </pivotArea>
    </format>
    <format dxfId="219">
      <pivotArea dataOnly="0" labelOnly="1" fieldPosition="0">
        <references count="5">
          <reference field="0" count="1" selected="0">
            <x v="58"/>
          </reference>
          <reference field="1" count="1" selected="0">
            <x v="610"/>
          </reference>
          <reference field="2" count="1" selected="0">
            <x v="15"/>
          </reference>
          <reference field="3" count="1" selected="0">
            <x v="3"/>
          </reference>
          <reference field="4" count="1">
            <x v="384"/>
          </reference>
        </references>
      </pivotArea>
    </format>
    <format dxfId="218">
      <pivotArea collapsedLevelsAreSubtotals="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17">
      <pivotArea collapsedLevelsAreSubtotals="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16">
      <pivotArea collapsedLevelsAreSubtotals="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15">
      <pivotArea dataOnly="0" labelOnly="1" fieldPosition="0">
        <references count="3">
          <reference field="0" count="1" selected="0">
            <x v="59"/>
          </reference>
          <reference field="1" count="3">
            <x v="51"/>
            <x v="271"/>
            <x v="324"/>
          </reference>
          <reference field="2" count="1" selected="0">
            <x v="30"/>
          </reference>
        </references>
      </pivotArea>
    </format>
    <format dxfId="214">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213">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212">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211">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210">
      <pivotArea collapsedLevelsAreSubtotals="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09">
      <pivotArea collapsedLevelsAreSubtotals="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08">
      <pivotArea dataOnly="0" labelOnly="1" fieldPosition="0">
        <references count="3">
          <reference field="0" count="1" selected="0">
            <x v="60"/>
          </reference>
          <reference field="1" count="2">
            <x v="62"/>
            <x v="255"/>
          </reference>
          <reference field="2" count="1" selected="0">
            <x v="27"/>
          </reference>
        </references>
      </pivotArea>
    </format>
    <format dxfId="207">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206">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205">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204">
      <pivotArea collapsedLevelsAreSubtotals="1" fieldPosition="0">
        <references count="5">
          <reference field="0" count="1" selected="0">
            <x v="55"/>
          </reference>
          <reference field="1" count="1" selected="0">
            <x v="114"/>
          </reference>
          <reference field="2" count="1" selected="0">
            <x v="63"/>
          </reference>
          <reference field="3" count="1" selected="0">
            <x v="3"/>
          </reference>
          <reference field="4" count="1">
            <x v="388"/>
          </reference>
        </references>
      </pivotArea>
    </format>
    <format dxfId="203">
      <pivotArea collapsedLevelsAreSubtotals="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202">
      <pivotArea collapsedLevelsAreSubtotals="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201">
      <pivotArea dataOnly="0" labelOnly="1" fieldPosition="0">
        <references count="3">
          <reference field="0" count="1" selected="0">
            <x v="55"/>
          </reference>
          <reference field="1" count="3">
            <x v="114"/>
            <x v="143"/>
            <x v="403"/>
          </reference>
          <reference field="2" count="1" selected="0">
            <x v="63"/>
          </reference>
        </references>
      </pivotArea>
    </format>
    <format dxfId="200">
      <pivotArea dataOnly="0" labelOnly="1" fieldPosition="0">
        <references count="4">
          <reference field="0" count="1" selected="0">
            <x v="55"/>
          </reference>
          <reference field="1" count="1" selected="0">
            <x v="114"/>
          </reference>
          <reference field="2" count="1" selected="0">
            <x v="63"/>
          </reference>
          <reference field="3" count="1">
            <x v="3"/>
          </reference>
        </references>
      </pivotArea>
    </format>
    <format dxfId="199">
      <pivotArea dataOnly="0" labelOnly="1" fieldPosition="0">
        <references count="4">
          <reference field="0" count="1" selected="0">
            <x v="55"/>
          </reference>
          <reference field="1" count="1" selected="0">
            <x v="403"/>
          </reference>
          <reference field="2" count="1" selected="0">
            <x v="63"/>
          </reference>
          <reference field="3" count="1">
            <x v="0"/>
          </reference>
        </references>
      </pivotArea>
    </format>
    <format dxfId="198">
      <pivotArea dataOnly="0" labelOnly="1" fieldPosition="0">
        <references count="5">
          <reference field="0" count="1" selected="0">
            <x v="55"/>
          </reference>
          <reference field="1" count="1" selected="0">
            <x v="114"/>
          </reference>
          <reference field="2" count="1" selected="0">
            <x v="63"/>
          </reference>
          <reference field="3" count="1" selected="0">
            <x v="3"/>
          </reference>
          <reference field="4" count="1">
            <x v="388"/>
          </reference>
        </references>
      </pivotArea>
    </format>
    <format dxfId="197">
      <pivotArea dataOnly="0" labelOnly="1" fieldPosition="0">
        <references count="5">
          <reference field="0" count="1" selected="0">
            <x v="55"/>
          </reference>
          <reference field="1" count="1" selected="0">
            <x v="143"/>
          </reference>
          <reference field="2" count="1" selected="0">
            <x v="63"/>
          </reference>
          <reference field="3" count="1" selected="0">
            <x v="3"/>
          </reference>
          <reference field="4" count="1">
            <x v="47"/>
          </reference>
        </references>
      </pivotArea>
    </format>
    <format dxfId="196">
      <pivotArea dataOnly="0" labelOnly="1" fieldPosition="0">
        <references count="5">
          <reference field="0" count="1" selected="0">
            <x v="55"/>
          </reference>
          <reference field="1" count="1" selected="0">
            <x v="403"/>
          </reference>
          <reference field="2" count="1" selected="0">
            <x v="63"/>
          </reference>
          <reference field="3" count="1" selected="0">
            <x v="0"/>
          </reference>
          <reference field="4" count="1">
            <x v="46"/>
          </reference>
        </references>
      </pivotArea>
    </format>
    <format dxfId="195">
      <pivotArea collapsedLevelsAreSubtotals="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94">
      <pivotArea collapsedLevelsAreSubtotals="1" fieldPosition="0">
        <references count="5">
          <reference field="0" count="1" selected="0">
            <x v="56"/>
          </reference>
          <reference field="1" count="1" selected="0">
            <x v="609"/>
          </reference>
          <reference field="2" count="1" selected="0">
            <x v="64"/>
          </reference>
          <reference field="3" count="1" selected="0">
            <x v="3"/>
          </reference>
          <reference field="4" count="1">
            <x v="335"/>
          </reference>
        </references>
      </pivotArea>
    </format>
    <format dxfId="193">
      <pivotArea dataOnly="0" labelOnly="1" fieldPosition="0">
        <references count="3">
          <reference field="0" count="1" selected="0">
            <x v="56"/>
          </reference>
          <reference field="1" count="2">
            <x v="351"/>
            <x v="609"/>
          </reference>
          <reference field="2" count="1" selected="0">
            <x v="64"/>
          </reference>
        </references>
      </pivotArea>
    </format>
    <format dxfId="192">
      <pivotArea dataOnly="0" labelOnly="1" fieldPosition="0">
        <references count="4">
          <reference field="0" count="1" selected="0">
            <x v="56"/>
          </reference>
          <reference field="1" count="1" selected="0">
            <x v="351"/>
          </reference>
          <reference field="2" count="1" selected="0">
            <x v="64"/>
          </reference>
          <reference field="3" count="1">
            <x v="3"/>
          </reference>
        </references>
      </pivotArea>
    </format>
    <format dxfId="191">
      <pivotArea dataOnly="0" labelOnly="1" fieldPosition="0">
        <references count="5">
          <reference field="0" count="1" selected="0">
            <x v="56"/>
          </reference>
          <reference field="1" count="1" selected="0">
            <x v="351"/>
          </reference>
          <reference field="2" count="1" selected="0">
            <x v="64"/>
          </reference>
          <reference field="3" count="1" selected="0">
            <x v="3"/>
          </reference>
          <reference field="4" count="1">
            <x v="47"/>
          </reference>
        </references>
      </pivotArea>
    </format>
    <format dxfId="190">
      <pivotArea dataOnly="0" labelOnly="1" fieldPosition="0">
        <references count="5">
          <reference field="0" count="1" selected="0">
            <x v="56"/>
          </reference>
          <reference field="1" count="1" selected="0">
            <x v="609"/>
          </reference>
          <reference field="2" count="1" selected="0">
            <x v="64"/>
          </reference>
          <reference field="3" count="1" selected="0">
            <x v="3"/>
          </reference>
          <reference field="4" count="1">
            <x v="335"/>
          </reference>
        </references>
      </pivotArea>
    </format>
    <format dxfId="189">
      <pivotArea collapsedLevelsAreSubtotals="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88">
      <pivotArea collapsedLevelsAreSubtotals="1" fieldPosition="0">
        <references count="5">
          <reference field="0" count="1" selected="0">
            <x v="57"/>
          </reference>
          <reference field="1" count="1" selected="0">
            <x v="303"/>
          </reference>
          <reference field="2" count="1" selected="0">
            <x v="48"/>
          </reference>
          <reference field="3" count="1" selected="0">
            <x v="3"/>
          </reference>
          <reference field="4" count="1">
            <x v="19"/>
          </reference>
        </references>
      </pivotArea>
    </format>
    <format dxfId="187">
      <pivotArea collapsedLevelsAreSubtotals="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86">
      <pivotArea collapsedLevelsAreSubtotals="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85">
      <pivotArea dataOnly="0" labelOnly="1" fieldPosition="0">
        <references count="3">
          <reference field="0" count="1" selected="0">
            <x v="57"/>
          </reference>
          <reference field="1" count="4">
            <x v="242"/>
            <x v="303"/>
            <x v="412"/>
            <x v="582"/>
          </reference>
          <reference field="2" count="1" selected="0">
            <x v="48"/>
          </reference>
        </references>
      </pivotArea>
    </format>
    <format dxfId="184">
      <pivotArea dataOnly="0" labelOnly="1" fieldPosition="0">
        <references count="4">
          <reference field="0" count="1" selected="0">
            <x v="57"/>
          </reference>
          <reference field="1" count="1" selected="0">
            <x v="242"/>
          </reference>
          <reference field="2" count="1" selected="0">
            <x v="48"/>
          </reference>
          <reference field="3" count="1">
            <x v="4"/>
          </reference>
        </references>
      </pivotArea>
    </format>
    <format dxfId="183">
      <pivotArea dataOnly="0" labelOnly="1" fieldPosition="0">
        <references count="4">
          <reference field="0" count="1" selected="0">
            <x v="57"/>
          </reference>
          <reference field="1" count="1" selected="0">
            <x v="303"/>
          </reference>
          <reference field="2" count="1" selected="0">
            <x v="48"/>
          </reference>
          <reference field="3" count="1">
            <x v="3"/>
          </reference>
        </references>
      </pivotArea>
    </format>
    <format dxfId="182">
      <pivotArea dataOnly="0" labelOnly="1" fieldPosition="0">
        <references count="4">
          <reference field="0" count="1" selected="0">
            <x v="57"/>
          </reference>
          <reference field="1" count="1" selected="0">
            <x v="582"/>
          </reference>
          <reference field="2" count="1" selected="0">
            <x v="48"/>
          </reference>
          <reference field="3" count="1">
            <x v="4"/>
          </reference>
        </references>
      </pivotArea>
    </format>
    <format dxfId="181">
      <pivotArea dataOnly="0" labelOnly="1" fieldPosition="0">
        <references count="5">
          <reference field="0" count="1" selected="0">
            <x v="57"/>
          </reference>
          <reference field="1" count="1" selected="0">
            <x v="242"/>
          </reference>
          <reference field="2" count="1" selected="0">
            <x v="48"/>
          </reference>
          <reference field="3" count="1" selected="0">
            <x v="4"/>
          </reference>
          <reference field="4" count="1">
            <x v="182"/>
          </reference>
        </references>
      </pivotArea>
    </format>
    <format dxfId="180">
      <pivotArea dataOnly="0" labelOnly="1" fieldPosition="0">
        <references count="5">
          <reference field="0" count="1" selected="0">
            <x v="57"/>
          </reference>
          <reference field="1" count="1" selected="0">
            <x v="303"/>
          </reference>
          <reference field="2" count="1" selected="0">
            <x v="48"/>
          </reference>
          <reference field="3" count="1" selected="0">
            <x v="3"/>
          </reference>
          <reference field="4" count="1">
            <x v="19"/>
          </reference>
        </references>
      </pivotArea>
    </format>
    <format dxfId="179">
      <pivotArea dataOnly="0" labelOnly="1" fieldPosition="0">
        <references count="5">
          <reference field="0" count="1" selected="0">
            <x v="57"/>
          </reference>
          <reference field="1" count="1" selected="0">
            <x v="412"/>
          </reference>
          <reference field="2" count="1" selected="0">
            <x v="48"/>
          </reference>
          <reference field="3" count="1" selected="0">
            <x v="3"/>
          </reference>
          <reference field="4" count="1">
            <x v="20"/>
          </reference>
        </references>
      </pivotArea>
    </format>
    <format dxfId="178">
      <pivotArea dataOnly="0" labelOnly="1" fieldPosition="0">
        <references count="5">
          <reference field="0" count="1" selected="0">
            <x v="57"/>
          </reference>
          <reference field="1" count="1" selected="0">
            <x v="582"/>
          </reference>
          <reference field="2" count="1" selected="0">
            <x v="48"/>
          </reference>
          <reference field="3" count="1" selected="0">
            <x v="4"/>
          </reference>
          <reference field="4" count="1">
            <x v="351"/>
          </reference>
        </references>
      </pivotArea>
    </format>
    <format dxfId="177">
      <pivotArea collapsedLevelsAreSubtotals="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76">
      <pivotArea collapsedLevelsAreSubtotals="1" fieldPosition="0">
        <references count="5">
          <reference field="0" count="1" selected="0">
            <x v="58"/>
          </reference>
          <reference field="1" count="1" selected="0">
            <x v="7"/>
          </reference>
          <reference field="2" count="1" selected="0">
            <x v="15"/>
          </reference>
          <reference field="3" count="1" selected="0">
            <x v="3"/>
          </reference>
          <reference field="4" count="1">
            <x v="13"/>
          </reference>
        </references>
      </pivotArea>
    </format>
    <format dxfId="175">
      <pivotArea collapsedLevelsAreSubtotals="1" fieldPosition="0">
        <references count="5">
          <reference field="0" count="1" selected="0">
            <x v="58"/>
          </reference>
          <reference field="1" count="1" selected="0">
            <x v="610"/>
          </reference>
          <reference field="2" count="1" selected="0">
            <x v="15"/>
          </reference>
          <reference field="3" count="1" selected="0">
            <x v="3"/>
          </reference>
          <reference field="4" count="1">
            <x v="384"/>
          </reference>
        </references>
      </pivotArea>
    </format>
    <format dxfId="174">
      <pivotArea dataOnly="0" labelOnly="1" fieldPosition="0">
        <references count="3">
          <reference field="0" count="1" selected="0">
            <x v="58"/>
          </reference>
          <reference field="1" count="3">
            <x v="3"/>
            <x v="7"/>
            <x v="610"/>
          </reference>
          <reference field="2" count="1" selected="0">
            <x v="15"/>
          </reference>
        </references>
      </pivotArea>
    </format>
    <format dxfId="173">
      <pivotArea dataOnly="0" labelOnly="1" fieldPosition="0">
        <references count="4">
          <reference field="0" count="1" selected="0">
            <x v="58"/>
          </reference>
          <reference field="1" count="1" selected="0">
            <x v="3"/>
          </reference>
          <reference field="2" count="1" selected="0">
            <x v="15"/>
          </reference>
          <reference field="3" count="1">
            <x v="3"/>
          </reference>
        </references>
      </pivotArea>
    </format>
    <format dxfId="172">
      <pivotArea dataOnly="0" labelOnly="1" fieldPosition="0">
        <references count="5">
          <reference field="0" count="1" selected="0">
            <x v="58"/>
          </reference>
          <reference field="1" count="1" selected="0">
            <x v="3"/>
          </reference>
          <reference field="2" count="1" selected="0">
            <x v="15"/>
          </reference>
          <reference field="3" count="1" selected="0">
            <x v="3"/>
          </reference>
          <reference field="4" count="1">
            <x v="19"/>
          </reference>
        </references>
      </pivotArea>
    </format>
    <format dxfId="171">
      <pivotArea dataOnly="0" labelOnly="1" fieldPosition="0">
        <references count="5">
          <reference field="0" count="1" selected="0">
            <x v="58"/>
          </reference>
          <reference field="1" count="1" selected="0">
            <x v="7"/>
          </reference>
          <reference field="2" count="1" selected="0">
            <x v="15"/>
          </reference>
          <reference field="3" count="1" selected="0">
            <x v="3"/>
          </reference>
          <reference field="4" count="1">
            <x v="13"/>
          </reference>
        </references>
      </pivotArea>
    </format>
    <format dxfId="170">
      <pivotArea dataOnly="0" labelOnly="1" fieldPosition="0">
        <references count="5">
          <reference field="0" count="1" selected="0">
            <x v="58"/>
          </reference>
          <reference field="1" count="1" selected="0">
            <x v="610"/>
          </reference>
          <reference field="2" count="1" selected="0">
            <x v="15"/>
          </reference>
          <reference field="3" count="1" selected="0">
            <x v="3"/>
          </reference>
          <reference field="4" count="1">
            <x v="384"/>
          </reference>
        </references>
      </pivotArea>
    </format>
    <format dxfId="169">
      <pivotArea collapsedLevelsAreSubtotals="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68">
      <pivotArea collapsedLevelsAreSubtotals="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67">
      <pivotArea collapsedLevelsAreSubtotals="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66">
      <pivotArea dataOnly="0" labelOnly="1" fieldPosition="0">
        <references count="3">
          <reference field="0" count="1" selected="0">
            <x v="59"/>
          </reference>
          <reference field="1" count="3">
            <x v="51"/>
            <x v="271"/>
            <x v="324"/>
          </reference>
          <reference field="2" count="1" selected="0">
            <x v="30"/>
          </reference>
        </references>
      </pivotArea>
    </format>
    <format dxfId="165">
      <pivotArea dataOnly="0" labelOnly="1" fieldPosition="0">
        <references count="4">
          <reference field="0" count="1" selected="0">
            <x v="59"/>
          </reference>
          <reference field="1" count="1" selected="0">
            <x v="51"/>
          </reference>
          <reference field="2" count="1" selected="0">
            <x v="30"/>
          </reference>
          <reference field="3" count="1">
            <x v="3"/>
          </reference>
        </references>
      </pivotArea>
    </format>
    <format dxfId="164">
      <pivotArea dataOnly="0" labelOnly="1" fieldPosition="0">
        <references count="5">
          <reference field="0" count="1" selected="0">
            <x v="59"/>
          </reference>
          <reference field="1" count="1" selected="0">
            <x v="51"/>
          </reference>
          <reference field="2" count="1" selected="0">
            <x v="30"/>
          </reference>
          <reference field="3" count="1" selected="0">
            <x v="3"/>
          </reference>
          <reference field="4" count="1">
            <x v="46"/>
          </reference>
        </references>
      </pivotArea>
    </format>
    <format dxfId="163">
      <pivotArea dataOnly="0" labelOnly="1" fieldPosition="0">
        <references count="5">
          <reference field="0" count="1" selected="0">
            <x v="59"/>
          </reference>
          <reference field="1" count="1" selected="0">
            <x v="271"/>
          </reference>
          <reference field="2" count="1" selected="0">
            <x v="30"/>
          </reference>
          <reference field="3" count="1" selected="0">
            <x v="3"/>
          </reference>
          <reference field="4" count="1">
            <x v="104"/>
          </reference>
        </references>
      </pivotArea>
    </format>
    <format dxfId="162">
      <pivotArea dataOnly="0" labelOnly="1" fieldPosition="0">
        <references count="5">
          <reference field="0" count="1" selected="0">
            <x v="59"/>
          </reference>
          <reference field="1" count="1" selected="0">
            <x v="324"/>
          </reference>
          <reference field="2" count="1" selected="0">
            <x v="30"/>
          </reference>
          <reference field="3" count="1" selected="0">
            <x v="3"/>
          </reference>
          <reference field="4" count="1">
            <x v="21"/>
          </reference>
        </references>
      </pivotArea>
    </format>
    <format dxfId="161">
      <pivotArea collapsedLevelsAreSubtotals="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60">
      <pivotArea collapsedLevelsAreSubtotals="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59">
      <pivotArea dataOnly="0" labelOnly="1" fieldPosition="0">
        <references count="3">
          <reference field="0" count="1" selected="0">
            <x v="60"/>
          </reference>
          <reference field="1" count="2">
            <x v="62"/>
            <x v="255"/>
          </reference>
          <reference field="2" count="1" selected="0">
            <x v="27"/>
          </reference>
        </references>
      </pivotArea>
    </format>
    <format dxfId="158">
      <pivotArea dataOnly="0" labelOnly="1" fieldPosition="0">
        <references count="4">
          <reference field="0" count="1" selected="0">
            <x v="60"/>
          </reference>
          <reference field="1" count="1" selected="0">
            <x v="62"/>
          </reference>
          <reference field="2" count="1" selected="0">
            <x v="27"/>
          </reference>
          <reference field="3" count="1">
            <x v="3"/>
          </reference>
        </references>
      </pivotArea>
    </format>
    <format dxfId="157">
      <pivotArea dataOnly="0" labelOnly="1" fieldPosition="0">
        <references count="5">
          <reference field="0" count="1" selected="0">
            <x v="60"/>
          </reference>
          <reference field="1" count="1" selected="0">
            <x v="62"/>
          </reference>
          <reference field="2" count="1" selected="0">
            <x v="27"/>
          </reference>
          <reference field="3" count="1" selected="0">
            <x v="3"/>
          </reference>
          <reference field="4" count="1">
            <x v="95"/>
          </reference>
        </references>
      </pivotArea>
    </format>
    <format dxfId="156">
      <pivotArea dataOnly="0" labelOnly="1" fieldPosition="0">
        <references count="5">
          <reference field="0" count="1" selected="0">
            <x v="60"/>
          </reference>
          <reference field="1" count="1" selected="0">
            <x v="255"/>
          </reference>
          <reference field="2" count="1" selected="0">
            <x v="27"/>
          </reference>
          <reference field="3" count="1" selected="0">
            <x v="3"/>
          </reference>
          <reference field="4" count="1">
            <x v="104"/>
          </reference>
        </references>
      </pivotArea>
    </format>
    <format dxfId="155">
      <pivotArea collapsedLevelsAreSubtotals="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54">
      <pivotArea collapsedLevelsAreSubtotals="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53">
      <pivotArea collapsedLevelsAreSubtotals="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52">
      <pivotArea collapsedLevelsAreSubtotals="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51">
      <pivotArea collapsedLevelsAreSubtotals="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50">
      <pivotArea collapsedLevelsAreSubtotals="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149">
      <pivotArea collapsedLevelsAreSubtotals="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48">
      <pivotArea collapsedLevelsAreSubtotals="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47">
      <pivotArea collapsedLevelsAreSubtotals="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46">
      <pivotArea collapsedLevelsAreSubtotals="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45">
      <pivotArea collapsedLevelsAreSubtotals="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44">
      <pivotArea collapsedLevelsAreSubtotals="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43">
      <pivotArea collapsedLevelsAreSubtotals="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42">
      <pivotArea collapsedLevelsAreSubtotals="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41">
      <pivotArea collapsedLevelsAreSubtotals="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40">
      <pivotArea dataOnly="0" labelOnly="1" fieldPosition="0">
        <references count="3">
          <reference field="0" count="1" selected="0">
            <x v="61"/>
          </reference>
          <reference field="1" count="15">
            <x v="68"/>
            <x v="79"/>
            <x v="80"/>
            <x v="95"/>
            <x v="148"/>
            <x v="170"/>
            <x v="187"/>
            <x v="233"/>
            <x v="281"/>
            <x v="315"/>
            <x v="335"/>
            <x v="363"/>
            <x v="377"/>
            <x v="527"/>
            <x v="528"/>
          </reference>
          <reference field="2" count="1" selected="0">
            <x v="1"/>
          </reference>
        </references>
      </pivotArea>
    </format>
    <format dxfId="139">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138">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137">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136">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135">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134">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133">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132">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131">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130">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129">
      <pivotArea dataOnly="0" labelOnly="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128">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127">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126">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125">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124">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123">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122">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121">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120">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119">
      <pivotArea collapsedLevelsAreSubtotals="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18">
      <pivotArea dataOnly="0" labelOnly="1" fieldPosition="0">
        <references count="3">
          <reference field="0" count="1" selected="0">
            <x v="62"/>
          </reference>
          <reference field="1" count="1">
            <x v="71"/>
          </reference>
          <reference field="2" count="1" selected="0">
            <x v="59"/>
          </reference>
        </references>
      </pivotArea>
    </format>
    <format dxfId="117">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116">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115">
      <pivotArea collapsedLevelsAreSubtotals="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14">
      <pivotArea collapsedLevelsAreSubtotals="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13">
      <pivotArea collapsedLevelsAreSubtotals="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12">
      <pivotArea dataOnly="0" labelOnly="1" fieldPosition="0">
        <references count="3">
          <reference field="0" count="1" selected="0">
            <x v="63"/>
          </reference>
          <reference field="1" count="3">
            <x v="94"/>
            <x v="294"/>
            <x v="295"/>
          </reference>
          <reference field="2" count="1" selected="0">
            <x v="21"/>
          </reference>
        </references>
      </pivotArea>
    </format>
    <format dxfId="111">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110">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109">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108">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107">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106">
      <pivotArea collapsedLevelsAreSubtotals="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05">
      <pivotArea dataOnly="0" labelOnly="1" fieldPosition="0">
        <references count="3">
          <reference field="0" count="1" selected="0">
            <x v="65"/>
          </reference>
          <reference field="1" count="1">
            <x v="183"/>
          </reference>
          <reference field="2" count="1" selected="0">
            <x v="11"/>
          </reference>
        </references>
      </pivotArea>
    </format>
    <format dxfId="104">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103">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102">
      <pivotArea collapsedLevelsAreSubtotals="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101">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100">
      <pivotArea collapsedLevelsAreSubtotals="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99">
      <pivotArea collapsedLevelsAreSubtotals="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98">
      <pivotArea dataOnly="0" labelOnly="1" fieldPosition="0">
        <references count="3">
          <reference field="0" count="1" selected="0">
            <x v="67"/>
          </reference>
          <reference field="1" count="4">
            <x v="25"/>
            <x v="56"/>
            <x v="275"/>
            <x v="529"/>
          </reference>
          <reference field="2" count="1" selected="0">
            <x v="56"/>
          </reference>
        </references>
      </pivotArea>
    </format>
    <format dxfId="97">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96">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95">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94">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93">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92">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91">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90">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89">
      <pivotArea collapsedLevelsAreSubtotals="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88">
      <pivotArea collapsedLevelsAreSubtotals="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87">
      <pivotArea collapsedLevelsAreSubtotals="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86">
      <pivotArea collapsedLevelsAreSubtotals="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85">
      <pivotArea collapsedLevelsAreSubtotals="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84">
      <pivotArea collapsedLevelsAreSubtotals="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83">
      <pivotArea collapsedLevelsAreSubtotals="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82">
      <pivotArea collapsedLevelsAreSubtotals="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81">
      <pivotArea collapsedLevelsAreSubtotals="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80">
      <pivotArea collapsedLevelsAreSubtotals="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79">
      <pivotArea collapsedLevelsAreSubtotals="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78">
      <pivotArea collapsedLevelsAreSubtotals="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77">
      <pivotArea collapsedLevelsAreSubtotals="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76">
      <pivotArea collapsedLevelsAreSubtotals="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75">
      <pivotArea collapsedLevelsAreSubtotals="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74">
      <pivotArea dataOnly="0" labelOnly="1" fieldPosition="0">
        <references count="3">
          <reference field="0" count="1" selected="0">
            <x v="61"/>
          </reference>
          <reference field="1" count="15">
            <x v="68"/>
            <x v="79"/>
            <x v="80"/>
            <x v="95"/>
            <x v="148"/>
            <x v="170"/>
            <x v="187"/>
            <x v="233"/>
            <x v="281"/>
            <x v="315"/>
            <x v="335"/>
            <x v="363"/>
            <x v="377"/>
            <x v="527"/>
            <x v="528"/>
          </reference>
          <reference field="2" count="1" selected="0">
            <x v="1"/>
          </reference>
        </references>
      </pivotArea>
    </format>
    <format dxfId="73">
      <pivotArea dataOnly="0" labelOnly="1" fieldPosition="0">
        <references count="4">
          <reference field="0" count="1" selected="0">
            <x v="61"/>
          </reference>
          <reference field="1" count="1" selected="0">
            <x v="68"/>
          </reference>
          <reference field="2" count="1" selected="0">
            <x v="1"/>
          </reference>
          <reference field="3" count="1">
            <x v="3"/>
          </reference>
        </references>
      </pivotArea>
    </format>
    <format dxfId="72">
      <pivotArea dataOnly="0" labelOnly="1" fieldPosition="0">
        <references count="4">
          <reference field="0" count="1" selected="0">
            <x v="61"/>
          </reference>
          <reference field="1" count="1" selected="0">
            <x v="281"/>
          </reference>
          <reference field="2" count="1" selected="0">
            <x v="1"/>
          </reference>
          <reference field="3" count="1">
            <x v="2"/>
          </reference>
        </references>
      </pivotArea>
    </format>
    <format dxfId="71">
      <pivotArea dataOnly="0" labelOnly="1" fieldPosition="0">
        <references count="4">
          <reference field="0" count="1" selected="0">
            <x v="61"/>
          </reference>
          <reference field="1" count="1" selected="0">
            <x v="315"/>
          </reference>
          <reference field="2" count="1" selected="0">
            <x v="1"/>
          </reference>
          <reference field="3" count="1">
            <x v="3"/>
          </reference>
        </references>
      </pivotArea>
    </format>
    <format dxfId="70">
      <pivotArea dataOnly="0" labelOnly="1" fieldPosition="0">
        <references count="4">
          <reference field="0" count="1" selected="0">
            <x v="61"/>
          </reference>
          <reference field="1" count="1" selected="0">
            <x v="363"/>
          </reference>
          <reference field="2" count="1" selected="0">
            <x v="1"/>
          </reference>
          <reference field="3" count="1">
            <x v="0"/>
          </reference>
        </references>
      </pivotArea>
    </format>
    <format dxfId="69">
      <pivotArea dataOnly="0" labelOnly="1" fieldPosition="0">
        <references count="4">
          <reference field="0" count="1" selected="0">
            <x v="61"/>
          </reference>
          <reference field="1" count="1" selected="0">
            <x v="377"/>
          </reference>
          <reference field="2" count="1" selected="0">
            <x v="1"/>
          </reference>
          <reference field="3" count="1">
            <x v="3"/>
          </reference>
        </references>
      </pivotArea>
    </format>
    <format dxfId="68">
      <pivotArea dataOnly="0" labelOnly="1" fieldPosition="0">
        <references count="5">
          <reference field="0" count="1" selected="0">
            <x v="61"/>
          </reference>
          <reference field="1" count="1" selected="0">
            <x v="68"/>
          </reference>
          <reference field="2" count="1" selected="0">
            <x v="1"/>
          </reference>
          <reference field="3" count="1" selected="0">
            <x v="3"/>
          </reference>
          <reference field="4" count="1">
            <x v="10"/>
          </reference>
        </references>
      </pivotArea>
    </format>
    <format dxfId="67">
      <pivotArea dataOnly="0" labelOnly="1" fieldPosition="0">
        <references count="5">
          <reference field="0" count="1" selected="0">
            <x v="61"/>
          </reference>
          <reference field="1" count="1" selected="0">
            <x v="79"/>
          </reference>
          <reference field="2" count="1" selected="0">
            <x v="1"/>
          </reference>
          <reference field="3" count="1" selected="0">
            <x v="3"/>
          </reference>
          <reference field="4" count="1">
            <x v="47"/>
          </reference>
        </references>
      </pivotArea>
    </format>
    <format dxfId="66">
      <pivotArea dataOnly="0" labelOnly="1" fieldPosition="0">
        <references count="5">
          <reference field="0" count="1" selected="0">
            <x v="61"/>
          </reference>
          <reference field="1" count="1" selected="0">
            <x v="80"/>
          </reference>
          <reference field="2" count="1" selected="0">
            <x v="1"/>
          </reference>
          <reference field="3" count="1" selected="0">
            <x v="3"/>
          </reference>
          <reference field="4" count="1">
            <x v="41"/>
          </reference>
        </references>
      </pivotArea>
    </format>
    <format dxfId="65">
      <pivotArea dataOnly="0" labelOnly="1" fieldPosition="0">
        <references count="5">
          <reference field="0" count="1" selected="0">
            <x v="61"/>
          </reference>
          <reference field="1" count="1" selected="0">
            <x v="95"/>
          </reference>
          <reference field="2" count="1" selected="0">
            <x v="1"/>
          </reference>
          <reference field="3" count="1" selected="0">
            <x v="3"/>
          </reference>
          <reference field="4" count="1">
            <x v="366"/>
          </reference>
        </references>
      </pivotArea>
    </format>
    <format dxfId="64">
      <pivotArea dataOnly="0" labelOnly="1" fieldPosition="0">
        <references count="5">
          <reference field="0" count="1" selected="0">
            <x v="61"/>
          </reference>
          <reference field="1" count="1" selected="0">
            <x v="148"/>
          </reference>
          <reference field="2" count="1" selected="0">
            <x v="1"/>
          </reference>
          <reference field="3" count="1" selected="0">
            <x v="3"/>
          </reference>
          <reference field="4" count="1">
            <x v="85"/>
          </reference>
        </references>
      </pivotArea>
    </format>
    <format dxfId="63">
      <pivotArea dataOnly="0" labelOnly="1" fieldPosition="0">
        <references count="5">
          <reference field="0" count="1" selected="0">
            <x v="61"/>
          </reference>
          <reference field="1" count="1" selected="0">
            <x v="170"/>
          </reference>
          <reference field="2" count="1" selected="0">
            <x v="1"/>
          </reference>
          <reference field="3" count="1" selected="0">
            <x v="3"/>
          </reference>
          <reference field="4" count="1">
            <x v="46"/>
          </reference>
        </references>
      </pivotArea>
    </format>
    <format dxfId="62">
      <pivotArea dataOnly="0" labelOnly="1" fieldPosition="0">
        <references count="5">
          <reference field="0" count="1" selected="0">
            <x v="61"/>
          </reference>
          <reference field="1" count="1" selected="0">
            <x v="187"/>
          </reference>
          <reference field="2" count="1" selected="0">
            <x v="1"/>
          </reference>
          <reference field="3" count="1" selected="0">
            <x v="3"/>
          </reference>
          <reference field="4" count="1">
            <x v="336"/>
          </reference>
        </references>
      </pivotArea>
    </format>
    <format dxfId="61">
      <pivotArea dataOnly="0" labelOnly="1" fieldPosition="0">
        <references count="5">
          <reference field="0" count="1" selected="0">
            <x v="61"/>
          </reference>
          <reference field="1" count="1" selected="0">
            <x v="233"/>
          </reference>
          <reference field="2" count="1" selected="0">
            <x v="1"/>
          </reference>
          <reference field="3" count="1" selected="0">
            <x v="3"/>
          </reference>
          <reference field="4" count="1">
            <x v="336"/>
          </reference>
        </references>
      </pivotArea>
    </format>
    <format dxfId="60">
      <pivotArea dataOnly="0" labelOnly="1" fieldPosition="0">
        <references count="5">
          <reference field="0" count="1" selected="0">
            <x v="61"/>
          </reference>
          <reference field="1" count="1" selected="0">
            <x v="281"/>
          </reference>
          <reference field="2" count="1" selected="0">
            <x v="1"/>
          </reference>
          <reference field="3" count="1" selected="0">
            <x v="2"/>
          </reference>
          <reference field="4" count="1">
            <x v="69"/>
          </reference>
        </references>
      </pivotArea>
    </format>
    <format dxfId="59">
      <pivotArea dataOnly="0" labelOnly="1" fieldPosition="0">
        <references count="5">
          <reference field="0" count="1" selected="0">
            <x v="61"/>
          </reference>
          <reference field="1" count="1" selected="0">
            <x v="315"/>
          </reference>
          <reference field="2" count="1" selected="0">
            <x v="1"/>
          </reference>
          <reference field="3" count="1" selected="0">
            <x v="3"/>
          </reference>
          <reference field="4" count="1">
            <x v="337"/>
          </reference>
        </references>
      </pivotArea>
    </format>
    <format dxfId="58">
      <pivotArea dataOnly="0" labelOnly="1" fieldPosition="0">
        <references count="5">
          <reference field="0" count="1" selected="0">
            <x v="61"/>
          </reference>
          <reference field="1" count="1" selected="0">
            <x v="335"/>
          </reference>
          <reference field="2" count="1" selected="0">
            <x v="1"/>
          </reference>
          <reference field="3" count="1" selected="0">
            <x v="3"/>
          </reference>
          <reference field="4" count="1">
            <x v="46"/>
          </reference>
        </references>
      </pivotArea>
    </format>
    <format dxfId="57">
      <pivotArea dataOnly="0" labelOnly="1" fieldPosition="0">
        <references count="5">
          <reference field="0" count="1" selected="0">
            <x v="61"/>
          </reference>
          <reference field="1" count="1" selected="0">
            <x v="363"/>
          </reference>
          <reference field="2" count="1" selected="0">
            <x v="1"/>
          </reference>
          <reference field="3" count="1" selected="0">
            <x v="0"/>
          </reference>
          <reference field="4" count="1">
            <x v="338"/>
          </reference>
        </references>
      </pivotArea>
    </format>
    <format dxfId="56">
      <pivotArea dataOnly="0" labelOnly="1" fieldPosition="0">
        <references count="5">
          <reference field="0" count="1" selected="0">
            <x v="61"/>
          </reference>
          <reference field="1" count="1" selected="0">
            <x v="377"/>
          </reference>
          <reference field="2" count="1" selected="0">
            <x v="1"/>
          </reference>
          <reference field="3" count="1" selected="0">
            <x v="3"/>
          </reference>
          <reference field="4" count="1">
            <x v="112"/>
          </reference>
        </references>
      </pivotArea>
    </format>
    <format dxfId="55">
      <pivotArea dataOnly="0" labelOnly="1" fieldPosition="0">
        <references count="5">
          <reference field="0" count="1" selected="0">
            <x v="61"/>
          </reference>
          <reference field="1" count="1" selected="0">
            <x v="527"/>
          </reference>
          <reference field="2" count="1" selected="0">
            <x v="1"/>
          </reference>
          <reference field="3" count="1" selected="0">
            <x v="3"/>
          </reference>
          <reference field="4" count="1">
            <x v="339"/>
          </reference>
        </references>
      </pivotArea>
    </format>
    <format dxfId="54">
      <pivotArea dataOnly="0" labelOnly="1" fieldPosition="0">
        <references count="5">
          <reference field="0" count="1" selected="0">
            <x v="61"/>
          </reference>
          <reference field="1" count="1" selected="0">
            <x v="528"/>
          </reference>
          <reference field="2" count="1" selected="0">
            <x v="1"/>
          </reference>
          <reference field="3" count="1" selected="0">
            <x v="3"/>
          </reference>
          <reference field="4" count="1">
            <x v="340"/>
          </reference>
        </references>
      </pivotArea>
    </format>
    <format dxfId="53">
      <pivotArea collapsedLevelsAreSubtotals="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52">
      <pivotArea dataOnly="0" labelOnly="1" fieldPosition="0">
        <references count="3">
          <reference field="0" count="1" selected="0">
            <x v="62"/>
          </reference>
          <reference field="1" count="1">
            <x v="71"/>
          </reference>
          <reference field="2" count="1" selected="0">
            <x v="59"/>
          </reference>
        </references>
      </pivotArea>
    </format>
    <format dxfId="51">
      <pivotArea dataOnly="0" labelOnly="1" fieldPosition="0">
        <references count="4">
          <reference field="0" count="1" selected="0">
            <x v="62"/>
          </reference>
          <reference field="1" count="1" selected="0">
            <x v="71"/>
          </reference>
          <reference field="2" count="1" selected="0">
            <x v="59"/>
          </reference>
          <reference field="3" count="1">
            <x v="0"/>
          </reference>
        </references>
      </pivotArea>
    </format>
    <format dxfId="50">
      <pivotArea dataOnly="0" labelOnly="1" fieldPosition="0">
        <references count="5">
          <reference field="0" count="1" selected="0">
            <x v="62"/>
          </reference>
          <reference field="1" count="1" selected="0">
            <x v="71"/>
          </reference>
          <reference field="2" count="1" selected="0">
            <x v="59"/>
          </reference>
          <reference field="3" count="1" selected="0">
            <x v="0"/>
          </reference>
          <reference field="4" count="1">
            <x v="37"/>
          </reference>
        </references>
      </pivotArea>
    </format>
    <format dxfId="49">
      <pivotArea collapsedLevelsAreSubtotals="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48">
      <pivotArea collapsedLevelsAreSubtotals="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47">
      <pivotArea collapsedLevelsAreSubtotals="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46">
      <pivotArea dataOnly="0" labelOnly="1" fieldPosition="0">
        <references count="3">
          <reference field="0" count="1" selected="0">
            <x v="63"/>
          </reference>
          <reference field="1" count="3">
            <x v="94"/>
            <x v="294"/>
            <x v="295"/>
          </reference>
          <reference field="2" count="1" selected="0">
            <x v="21"/>
          </reference>
        </references>
      </pivotArea>
    </format>
    <format dxfId="45">
      <pivotArea dataOnly="0" labelOnly="1" fieldPosition="0">
        <references count="4">
          <reference field="0" count="1" selected="0">
            <x v="63"/>
          </reference>
          <reference field="1" count="1" selected="0">
            <x v="94"/>
          </reference>
          <reference field="2" count="1" selected="0">
            <x v="21"/>
          </reference>
          <reference field="3" count="1">
            <x v="4"/>
          </reference>
        </references>
      </pivotArea>
    </format>
    <format dxfId="44">
      <pivotArea dataOnly="0" labelOnly="1" fieldPosition="0">
        <references count="4">
          <reference field="0" count="1" selected="0">
            <x v="63"/>
          </reference>
          <reference field="1" count="1" selected="0">
            <x v="294"/>
          </reference>
          <reference field="2" count="1" selected="0">
            <x v="21"/>
          </reference>
          <reference field="3" count="1">
            <x v="3"/>
          </reference>
        </references>
      </pivotArea>
    </format>
    <format dxfId="43">
      <pivotArea dataOnly="0" labelOnly="1" fieldPosition="0">
        <references count="5">
          <reference field="0" count="1" selected="0">
            <x v="63"/>
          </reference>
          <reference field="1" count="1" selected="0">
            <x v="94"/>
          </reference>
          <reference field="2" count="1" selected="0">
            <x v="21"/>
          </reference>
          <reference field="3" count="1" selected="0">
            <x v="4"/>
          </reference>
          <reference field="4" count="1">
            <x v="209"/>
          </reference>
        </references>
      </pivotArea>
    </format>
    <format dxfId="42">
      <pivotArea dataOnly="0" labelOnly="1" fieldPosition="0">
        <references count="5">
          <reference field="0" count="1" selected="0">
            <x v="63"/>
          </reference>
          <reference field="1" count="1" selected="0">
            <x v="294"/>
          </reference>
          <reference field="2" count="1" selected="0">
            <x v="21"/>
          </reference>
          <reference field="3" count="1" selected="0">
            <x v="3"/>
          </reference>
          <reference field="4" count="1">
            <x v="341"/>
          </reference>
        </references>
      </pivotArea>
    </format>
    <format dxfId="41">
      <pivotArea dataOnly="0" labelOnly="1" fieldPosition="0">
        <references count="5">
          <reference field="0" count="1" selected="0">
            <x v="63"/>
          </reference>
          <reference field="1" count="1" selected="0">
            <x v="295"/>
          </reference>
          <reference field="2" count="1" selected="0">
            <x v="21"/>
          </reference>
          <reference field="3" count="1" selected="0">
            <x v="3"/>
          </reference>
          <reference field="4" count="1">
            <x v="47"/>
          </reference>
        </references>
      </pivotArea>
    </format>
    <format dxfId="40">
      <pivotArea collapsedLevelsAreSubtotals="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39">
      <pivotArea dataOnly="0" labelOnly="1" fieldPosition="0">
        <references count="3">
          <reference field="0" count="1" selected="0">
            <x v="65"/>
          </reference>
          <reference field="1" count="1">
            <x v="183"/>
          </reference>
          <reference field="2" count="1" selected="0">
            <x v="11"/>
          </reference>
        </references>
      </pivotArea>
    </format>
    <format dxfId="38">
      <pivotArea dataOnly="0" labelOnly="1" fieldPosition="0">
        <references count="4">
          <reference field="0" count="1" selected="0">
            <x v="65"/>
          </reference>
          <reference field="1" count="1" selected="0">
            <x v="183"/>
          </reference>
          <reference field="2" count="1" selected="0">
            <x v="11"/>
          </reference>
          <reference field="3" count="1">
            <x v="0"/>
          </reference>
        </references>
      </pivotArea>
    </format>
    <format dxfId="37">
      <pivotArea dataOnly="0" labelOnly="1" fieldPosition="0">
        <references count="5">
          <reference field="0" count="1" selected="0">
            <x v="65"/>
          </reference>
          <reference field="1" count="1" selected="0">
            <x v="183"/>
          </reference>
          <reference field="2" count="1" selected="0">
            <x v="11"/>
          </reference>
          <reference field="3" count="1" selected="0">
            <x v="0"/>
          </reference>
          <reference field="4" count="1">
            <x v="342"/>
          </reference>
        </references>
      </pivotArea>
    </format>
    <format dxfId="36">
      <pivotArea collapsedLevelsAreSubtotals="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35">
      <pivotArea collapsedLevelsAreSubtotals="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34">
      <pivotArea collapsedLevelsAreSubtotals="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33">
      <pivotArea collapsedLevelsAreSubtotals="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 dxfId="32">
      <pivotArea dataOnly="0" labelOnly="1" fieldPosition="0">
        <references count="3">
          <reference field="0" count="1" selected="0">
            <x v="67"/>
          </reference>
          <reference field="1" count="4">
            <x v="25"/>
            <x v="56"/>
            <x v="275"/>
            <x v="529"/>
          </reference>
          <reference field="2" count="1" selected="0">
            <x v="56"/>
          </reference>
        </references>
      </pivotArea>
    </format>
    <format dxfId="31">
      <pivotArea dataOnly="0" labelOnly="1" fieldPosition="0">
        <references count="4">
          <reference field="0" count="1" selected="0">
            <x v="67"/>
          </reference>
          <reference field="1" count="1" selected="0">
            <x v="25"/>
          </reference>
          <reference field="2" count="1" selected="0">
            <x v="56"/>
          </reference>
          <reference field="3" count="1">
            <x v="0"/>
          </reference>
        </references>
      </pivotArea>
    </format>
    <format dxfId="30">
      <pivotArea dataOnly="0" labelOnly="1" fieldPosition="0">
        <references count="4">
          <reference field="0" count="1" selected="0">
            <x v="67"/>
          </reference>
          <reference field="1" count="1" selected="0">
            <x v="56"/>
          </reference>
          <reference field="2" count="1" selected="0">
            <x v="56"/>
          </reference>
          <reference field="3" count="1">
            <x v="4"/>
          </reference>
        </references>
      </pivotArea>
    </format>
    <format dxfId="29">
      <pivotArea dataOnly="0" labelOnly="1" fieldPosition="0">
        <references count="4">
          <reference field="0" count="1" selected="0">
            <x v="67"/>
          </reference>
          <reference field="1" count="1" selected="0">
            <x v="275"/>
          </reference>
          <reference field="2" count="1" selected="0">
            <x v="56"/>
          </reference>
          <reference field="3" count="1">
            <x v="3"/>
          </reference>
        </references>
      </pivotArea>
    </format>
    <format dxfId="28">
      <pivotArea dataOnly="0" labelOnly="1" fieldPosition="0">
        <references count="4">
          <reference field="0" count="1" selected="0">
            <x v="67"/>
          </reference>
          <reference field="1" count="1" selected="0">
            <x v="529"/>
          </reference>
          <reference field="2" count="1" selected="0">
            <x v="56"/>
          </reference>
          <reference field="3" count="1">
            <x v="4"/>
          </reference>
        </references>
      </pivotArea>
    </format>
    <format dxfId="27">
      <pivotArea dataOnly="0" labelOnly="1" fieldPosition="0">
        <references count="5">
          <reference field="0" count="1" selected="0">
            <x v="67"/>
          </reference>
          <reference field="1" count="1" selected="0">
            <x v="25"/>
          </reference>
          <reference field="2" count="1" selected="0">
            <x v="56"/>
          </reference>
          <reference field="3" count="1" selected="0">
            <x v="0"/>
          </reference>
          <reference field="4" count="1">
            <x v="64"/>
          </reference>
        </references>
      </pivotArea>
    </format>
    <format dxfId="26">
      <pivotArea dataOnly="0" labelOnly="1" fieldPosition="0">
        <references count="5">
          <reference field="0" count="1" selected="0">
            <x v="67"/>
          </reference>
          <reference field="1" count="1" selected="0">
            <x v="56"/>
          </reference>
          <reference field="2" count="1" selected="0">
            <x v="56"/>
          </reference>
          <reference field="3" count="1" selected="0">
            <x v="4"/>
          </reference>
          <reference field="4" count="1">
            <x v="215"/>
          </reference>
        </references>
      </pivotArea>
    </format>
    <format dxfId="25">
      <pivotArea dataOnly="0" labelOnly="1" fieldPosition="0">
        <references count="5">
          <reference field="0" count="1" selected="0">
            <x v="67"/>
          </reference>
          <reference field="1" count="1" selected="0">
            <x v="275"/>
          </reference>
          <reference field="2" count="1" selected="0">
            <x v="56"/>
          </reference>
          <reference field="3" count="1" selected="0">
            <x v="3"/>
          </reference>
          <reference field="4" count="1">
            <x v="174"/>
          </reference>
        </references>
      </pivotArea>
    </format>
    <format dxfId="24">
      <pivotArea dataOnly="0" labelOnly="1" fieldPosition="0">
        <references count="5">
          <reference field="0" count="1" selected="0">
            <x v="67"/>
          </reference>
          <reference field="1" count="1" selected="0">
            <x v="529"/>
          </reference>
          <reference field="2" count="1" selected="0">
            <x v="56"/>
          </reference>
          <reference field="3" count="1" selected="0">
            <x v="4"/>
          </reference>
          <reference field="4" count="1">
            <x v="11"/>
          </reference>
        </references>
      </pivotArea>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668"/>
  <sheetViews>
    <sheetView tabSelected="1" zoomScale="80" zoomScaleNormal="80" workbookViewId="0">
      <pane ySplit="3" topLeftCell="A4" activePane="bottomLeft" state="frozen"/>
      <selection pane="bottomLeft" activeCell="O12" sqref="O12"/>
    </sheetView>
  </sheetViews>
  <sheetFormatPr defaultRowHeight="15" x14ac:dyDescent="0.25"/>
  <cols>
    <col min="1" max="1" width="5.28515625" customWidth="1"/>
    <col min="2" max="2" width="19.140625" customWidth="1"/>
    <col min="3" max="3" width="22.85546875" customWidth="1"/>
    <col min="4" max="4" width="38.5703125" customWidth="1"/>
    <col min="5" max="5" width="15.85546875" customWidth="1"/>
    <col min="6" max="6" width="26.85546875" style="151" customWidth="1"/>
    <col min="7" max="7" width="10.140625" style="14" customWidth="1"/>
    <col min="8" max="8" width="16.85546875" style="14" customWidth="1"/>
    <col min="9" max="9" width="32" style="14" customWidth="1"/>
    <col min="10" max="10" width="5.85546875" customWidth="1"/>
    <col min="20" max="20" width="5.140625" customWidth="1"/>
  </cols>
  <sheetData>
    <row r="1" spans="2:9" ht="11.25" customHeight="1" thickBot="1" x14ac:dyDescent="0.3"/>
    <row r="2" spans="2:9" ht="28.5" customHeight="1" thickBot="1" x14ac:dyDescent="0.3">
      <c r="B2" s="366" t="s">
        <v>789</v>
      </c>
      <c r="C2" s="367"/>
      <c r="D2" s="367"/>
      <c r="E2" s="367"/>
      <c r="F2" s="367"/>
      <c r="G2" s="367"/>
      <c r="H2" s="367"/>
      <c r="I2" s="368"/>
    </row>
    <row r="3" spans="2:9" ht="15.75" thickBot="1" x14ac:dyDescent="0.3">
      <c r="B3" s="134" t="s">
        <v>638</v>
      </c>
      <c r="C3" s="134" t="s">
        <v>64</v>
      </c>
      <c r="D3" s="150" t="s">
        <v>141</v>
      </c>
      <c r="E3" s="150" t="s">
        <v>65</v>
      </c>
      <c r="F3" s="152" t="s">
        <v>66</v>
      </c>
      <c r="G3" s="42" t="s">
        <v>639</v>
      </c>
      <c r="H3" s="42" t="s">
        <v>640</v>
      </c>
      <c r="I3" s="145" t="s">
        <v>641</v>
      </c>
    </row>
    <row r="4" spans="2:9" ht="15.75" thickBot="1" x14ac:dyDescent="0.3">
      <c r="B4" s="15" t="s">
        <v>75</v>
      </c>
      <c r="C4" s="348" t="s">
        <v>10</v>
      </c>
      <c r="D4" s="349" t="s">
        <v>405</v>
      </c>
      <c r="E4" s="350" t="s">
        <v>68</v>
      </c>
      <c r="F4" s="338">
        <v>2006</v>
      </c>
      <c r="G4" s="351">
        <v>1</v>
      </c>
      <c r="H4" s="352">
        <v>4.5999999999999996</v>
      </c>
      <c r="I4" s="353">
        <v>20.66</v>
      </c>
    </row>
    <row r="5" spans="2:9" ht="15.75" thickBot="1" x14ac:dyDescent="0.3">
      <c r="B5" s="133"/>
      <c r="C5" s="156" t="s">
        <v>574</v>
      </c>
      <c r="D5" s="337"/>
      <c r="E5" s="337"/>
      <c r="F5" s="356"/>
      <c r="G5" s="327">
        <v>1</v>
      </c>
      <c r="H5" s="321">
        <v>4.5999999999999996</v>
      </c>
      <c r="I5" s="331">
        <v>20.66</v>
      </c>
    </row>
    <row r="6" spans="2:9" x14ac:dyDescent="0.25">
      <c r="B6" s="15" t="s">
        <v>762</v>
      </c>
      <c r="C6" s="354" t="s">
        <v>764</v>
      </c>
      <c r="D6" s="329" t="s">
        <v>380</v>
      </c>
      <c r="E6" s="328" t="s">
        <v>68</v>
      </c>
      <c r="F6" s="333">
        <v>1998</v>
      </c>
      <c r="G6" s="357">
        <v>1</v>
      </c>
      <c r="H6" s="335">
        <v>10.6</v>
      </c>
      <c r="I6" s="339">
        <v>47.91</v>
      </c>
    </row>
    <row r="7" spans="2:9" ht="15.75" thickBot="1" x14ac:dyDescent="0.3">
      <c r="B7" s="132"/>
      <c r="C7" s="355"/>
      <c r="D7" s="349" t="s">
        <v>763</v>
      </c>
      <c r="E7" s="350" t="s">
        <v>68</v>
      </c>
      <c r="F7" s="358">
        <v>42965</v>
      </c>
      <c r="G7" s="351">
        <v>1</v>
      </c>
      <c r="H7" s="352">
        <v>2.4900000000000002</v>
      </c>
      <c r="I7" s="353">
        <v>8.7149999999999999</v>
      </c>
    </row>
    <row r="8" spans="2:9" ht="15.75" thickBot="1" x14ac:dyDescent="0.3">
      <c r="B8" s="133"/>
      <c r="C8" s="156" t="s">
        <v>788</v>
      </c>
      <c r="D8" s="337"/>
      <c r="E8" s="337"/>
      <c r="F8" s="356"/>
      <c r="G8" s="327">
        <v>2</v>
      </c>
      <c r="H8" s="321">
        <v>13.09</v>
      </c>
      <c r="I8" s="331">
        <v>56.625</v>
      </c>
    </row>
    <row r="9" spans="2:9" x14ac:dyDescent="0.25">
      <c r="B9" s="15" t="s">
        <v>76</v>
      </c>
      <c r="C9" s="354" t="s">
        <v>9</v>
      </c>
      <c r="D9" s="329" t="s">
        <v>200</v>
      </c>
      <c r="E9" s="328" t="s">
        <v>71</v>
      </c>
      <c r="F9" s="360">
        <v>2009</v>
      </c>
      <c r="G9" s="357">
        <v>1</v>
      </c>
      <c r="H9" s="335">
        <v>28.78</v>
      </c>
      <c r="I9" s="339">
        <v>94.88</v>
      </c>
    </row>
    <row r="10" spans="2:9" x14ac:dyDescent="0.25">
      <c r="B10" s="132"/>
      <c r="C10" s="359"/>
      <c r="D10" s="334" t="s">
        <v>212</v>
      </c>
      <c r="E10" s="38" t="s">
        <v>71</v>
      </c>
      <c r="F10" s="153">
        <v>2006</v>
      </c>
      <c r="G10" s="39">
        <v>1</v>
      </c>
      <c r="H10" s="40">
        <v>0.55000000000000004</v>
      </c>
      <c r="I10" s="41">
        <v>4.2699999999999996</v>
      </c>
    </row>
    <row r="11" spans="2:9" x14ac:dyDescent="0.25">
      <c r="B11" s="132"/>
      <c r="C11" s="359"/>
      <c r="D11" s="334" t="s">
        <v>259</v>
      </c>
      <c r="E11" s="38" t="s">
        <v>71</v>
      </c>
      <c r="F11" s="153">
        <v>2004</v>
      </c>
      <c r="G11" s="39">
        <v>1</v>
      </c>
      <c r="H11" s="40">
        <v>8.84</v>
      </c>
      <c r="I11" s="41">
        <v>41</v>
      </c>
    </row>
    <row r="12" spans="2:9" ht="15.75" thickBot="1" x14ac:dyDescent="0.3">
      <c r="B12" s="132"/>
      <c r="C12" s="355"/>
      <c r="D12" s="349" t="s">
        <v>346</v>
      </c>
      <c r="E12" s="350" t="s">
        <v>71</v>
      </c>
      <c r="F12" s="338">
        <v>2009</v>
      </c>
      <c r="G12" s="351">
        <v>1</v>
      </c>
      <c r="H12" s="352">
        <v>5.85</v>
      </c>
      <c r="I12" s="353">
        <v>23.2</v>
      </c>
    </row>
    <row r="13" spans="2:9" ht="15.75" thickBot="1" x14ac:dyDescent="0.3">
      <c r="B13" s="133"/>
      <c r="C13" s="156" t="s">
        <v>575</v>
      </c>
      <c r="D13" s="337"/>
      <c r="E13" s="337"/>
      <c r="F13" s="356"/>
      <c r="G13" s="327">
        <v>4</v>
      </c>
      <c r="H13" s="321">
        <v>44.02</v>
      </c>
      <c r="I13" s="331">
        <v>163.34999999999997</v>
      </c>
    </row>
    <row r="14" spans="2:9" x14ac:dyDescent="0.25">
      <c r="B14" s="15" t="s">
        <v>77</v>
      </c>
      <c r="C14" s="354" t="s">
        <v>21</v>
      </c>
      <c r="D14" s="329" t="s">
        <v>199</v>
      </c>
      <c r="E14" s="328" t="s">
        <v>71</v>
      </c>
      <c r="F14" s="361">
        <v>41556</v>
      </c>
      <c r="G14" s="357">
        <v>1</v>
      </c>
      <c r="H14" s="335">
        <v>12.502000000000001</v>
      </c>
      <c r="I14" s="339">
        <v>45.5</v>
      </c>
    </row>
    <row r="15" spans="2:9" x14ac:dyDescent="0.25">
      <c r="B15" s="132"/>
      <c r="C15" s="359"/>
      <c r="D15" s="334" t="s">
        <v>202</v>
      </c>
      <c r="E15" s="38" t="s">
        <v>71</v>
      </c>
      <c r="F15" s="154">
        <v>41556</v>
      </c>
      <c r="G15" s="39">
        <v>1</v>
      </c>
      <c r="H15" s="40">
        <v>13.813000000000001</v>
      </c>
      <c r="I15" s="41">
        <v>39.89</v>
      </c>
    </row>
    <row r="16" spans="2:9" x14ac:dyDescent="0.25">
      <c r="B16" s="132"/>
      <c r="C16" s="359"/>
      <c r="D16" s="334" t="s">
        <v>215</v>
      </c>
      <c r="E16" s="38" t="s">
        <v>71</v>
      </c>
      <c r="F16" s="153">
        <v>1997</v>
      </c>
      <c r="G16" s="39">
        <v>1</v>
      </c>
      <c r="H16" s="40">
        <v>3.15</v>
      </c>
      <c r="I16" s="41">
        <v>16</v>
      </c>
    </row>
    <row r="17" spans="2:9" x14ac:dyDescent="0.25">
      <c r="B17" s="132"/>
      <c r="C17" s="359"/>
      <c r="D17" s="334" t="s">
        <v>486</v>
      </c>
      <c r="E17" s="38" t="s">
        <v>71</v>
      </c>
      <c r="F17" s="153">
        <v>1997</v>
      </c>
      <c r="G17" s="39">
        <v>1</v>
      </c>
      <c r="H17" s="40"/>
      <c r="I17" s="41"/>
    </row>
    <row r="18" spans="2:9" x14ac:dyDescent="0.25">
      <c r="B18" s="132"/>
      <c r="C18" s="359"/>
      <c r="D18" s="334" t="s">
        <v>398</v>
      </c>
      <c r="E18" s="38" t="s">
        <v>68</v>
      </c>
      <c r="F18" s="323">
        <v>2009</v>
      </c>
      <c r="G18" s="39">
        <v>1</v>
      </c>
      <c r="H18" s="40">
        <v>28.72</v>
      </c>
      <c r="I18" s="41">
        <v>88.1</v>
      </c>
    </row>
    <row r="19" spans="2:9" x14ac:dyDescent="0.25">
      <c r="B19" s="132"/>
      <c r="C19" s="359"/>
      <c r="D19" s="334" t="s">
        <v>191</v>
      </c>
      <c r="E19" s="38" t="s">
        <v>71</v>
      </c>
      <c r="F19" s="153">
        <v>2001</v>
      </c>
      <c r="G19" s="39">
        <v>1</v>
      </c>
      <c r="H19" s="40">
        <v>2.2000000000000002</v>
      </c>
      <c r="I19" s="41">
        <v>11.75</v>
      </c>
    </row>
    <row r="20" spans="2:9" x14ac:dyDescent="0.25">
      <c r="B20" s="132"/>
      <c r="C20" s="359"/>
      <c r="D20" s="334" t="s">
        <v>240</v>
      </c>
      <c r="E20" s="38" t="s">
        <v>71</v>
      </c>
      <c r="F20" s="154">
        <v>41537</v>
      </c>
      <c r="G20" s="39">
        <v>1</v>
      </c>
      <c r="H20" s="40">
        <v>3.0649999999999999</v>
      </c>
      <c r="I20" s="41">
        <v>5.64</v>
      </c>
    </row>
    <row r="21" spans="2:9" x14ac:dyDescent="0.25">
      <c r="B21" s="132"/>
      <c r="C21" s="359"/>
      <c r="D21" s="334" t="s">
        <v>244</v>
      </c>
      <c r="E21" s="38" t="s">
        <v>71</v>
      </c>
      <c r="F21" s="154">
        <v>41124</v>
      </c>
      <c r="G21" s="39">
        <v>1</v>
      </c>
      <c r="H21" s="40">
        <v>8.44</v>
      </c>
      <c r="I21" s="41">
        <v>30.5</v>
      </c>
    </row>
    <row r="22" spans="2:9" x14ac:dyDescent="0.25">
      <c r="B22" s="132"/>
      <c r="C22" s="359"/>
      <c r="D22" s="334" t="s">
        <v>246</v>
      </c>
      <c r="E22" s="38" t="s">
        <v>71</v>
      </c>
      <c r="F22" s="323">
        <v>2004</v>
      </c>
      <c r="G22" s="39">
        <v>1</v>
      </c>
      <c r="H22" s="40">
        <v>3.66</v>
      </c>
      <c r="I22" s="41">
        <v>14.904</v>
      </c>
    </row>
    <row r="23" spans="2:9" x14ac:dyDescent="0.25">
      <c r="B23" s="132"/>
      <c r="C23" s="359"/>
      <c r="D23" s="334" t="s">
        <v>249</v>
      </c>
      <c r="E23" s="38" t="s">
        <v>71</v>
      </c>
      <c r="F23" s="153">
        <v>2009</v>
      </c>
      <c r="G23" s="39">
        <v>1</v>
      </c>
      <c r="H23" s="40">
        <v>0.92</v>
      </c>
      <c r="I23" s="41">
        <v>4.38</v>
      </c>
    </row>
    <row r="24" spans="2:9" x14ac:dyDescent="0.25">
      <c r="B24" s="132"/>
      <c r="C24" s="359"/>
      <c r="D24" s="334" t="s">
        <v>642</v>
      </c>
      <c r="E24" s="38" t="s">
        <v>68</v>
      </c>
      <c r="F24" s="154">
        <v>42028</v>
      </c>
      <c r="G24" s="39">
        <v>1</v>
      </c>
      <c r="H24" s="40">
        <v>30.09</v>
      </c>
      <c r="I24" s="41">
        <v>71.180000000000007</v>
      </c>
    </row>
    <row r="25" spans="2:9" x14ac:dyDescent="0.25">
      <c r="B25" s="132"/>
      <c r="C25" s="359"/>
      <c r="D25" s="334" t="s">
        <v>765</v>
      </c>
      <c r="E25" s="38" t="s">
        <v>68</v>
      </c>
      <c r="F25" s="154">
        <v>43034</v>
      </c>
      <c r="G25" s="39">
        <v>1</v>
      </c>
      <c r="H25" s="40">
        <v>3.8210000000000002</v>
      </c>
      <c r="I25" s="41">
        <v>16.838999999999999</v>
      </c>
    </row>
    <row r="26" spans="2:9" ht="15.75" thickBot="1" x14ac:dyDescent="0.3">
      <c r="B26" s="132"/>
      <c r="C26" s="355"/>
      <c r="D26" s="349" t="s">
        <v>766</v>
      </c>
      <c r="E26" s="350" t="s">
        <v>68</v>
      </c>
      <c r="F26" s="358">
        <v>43039</v>
      </c>
      <c r="G26" s="351">
        <v>1</v>
      </c>
      <c r="H26" s="352">
        <v>9.5169999999999995</v>
      </c>
      <c r="I26" s="353">
        <v>39.39</v>
      </c>
    </row>
    <row r="27" spans="2:9" ht="15.75" thickBot="1" x14ac:dyDescent="0.3">
      <c r="B27" s="133"/>
      <c r="C27" s="156" t="s">
        <v>576</v>
      </c>
      <c r="D27" s="337"/>
      <c r="E27" s="337"/>
      <c r="F27" s="356"/>
      <c r="G27" s="327">
        <v>13</v>
      </c>
      <c r="H27" s="321">
        <v>119.898</v>
      </c>
      <c r="I27" s="331">
        <v>384.07299999999998</v>
      </c>
    </row>
    <row r="28" spans="2:9" x14ac:dyDescent="0.25">
      <c r="B28" s="15" t="s">
        <v>78</v>
      </c>
      <c r="C28" s="354" t="s">
        <v>47</v>
      </c>
      <c r="D28" s="329" t="s">
        <v>474</v>
      </c>
      <c r="E28" s="328" t="s">
        <v>71</v>
      </c>
      <c r="F28" s="360">
        <v>2000</v>
      </c>
      <c r="G28" s="357">
        <v>1</v>
      </c>
      <c r="H28" s="335">
        <v>7.5</v>
      </c>
      <c r="I28" s="339">
        <v>30</v>
      </c>
    </row>
    <row r="29" spans="2:9" x14ac:dyDescent="0.25">
      <c r="B29" s="132"/>
      <c r="C29" s="359"/>
      <c r="D29" s="334" t="s">
        <v>475</v>
      </c>
      <c r="E29" s="38" t="s">
        <v>71</v>
      </c>
      <c r="F29" s="153">
        <v>2001</v>
      </c>
      <c r="G29" s="39">
        <v>1</v>
      </c>
      <c r="H29" s="40">
        <v>7.5</v>
      </c>
      <c r="I29" s="41">
        <v>30</v>
      </c>
    </row>
    <row r="30" spans="2:9" x14ac:dyDescent="0.25">
      <c r="B30" s="132"/>
      <c r="C30" s="359"/>
      <c r="D30" s="334" t="s">
        <v>476</v>
      </c>
      <c r="E30" s="38" t="s">
        <v>71</v>
      </c>
      <c r="F30" s="153">
        <v>2002</v>
      </c>
      <c r="G30" s="39">
        <v>1</v>
      </c>
      <c r="H30" s="40">
        <v>7.5</v>
      </c>
      <c r="I30" s="41">
        <v>30</v>
      </c>
    </row>
    <row r="31" spans="2:9" x14ac:dyDescent="0.25">
      <c r="B31" s="132"/>
      <c r="C31" s="359"/>
      <c r="D31" s="334" t="s">
        <v>477</v>
      </c>
      <c r="E31" s="38" t="s">
        <v>71</v>
      </c>
      <c r="F31" s="153">
        <v>2002</v>
      </c>
      <c r="G31" s="39">
        <v>1</v>
      </c>
      <c r="H31" s="40">
        <v>7.5</v>
      </c>
      <c r="I31" s="41">
        <v>30</v>
      </c>
    </row>
    <row r="32" spans="2:9" x14ac:dyDescent="0.25">
      <c r="B32" s="132"/>
      <c r="C32" s="359"/>
      <c r="D32" s="334" t="s">
        <v>478</v>
      </c>
      <c r="E32" s="38" t="s">
        <v>71</v>
      </c>
      <c r="F32" s="153">
        <v>2003</v>
      </c>
      <c r="G32" s="39">
        <v>1</v>
      </c>
      <c r="H32" s="40">
        <v>7.5</v>
      </c>
      <c r="I32" s="41">
        <v>30</v>
      </c>
    </row>
    <row r="33" spans="2:9" x14ac:dyDescent="0.25">
      <c r="B33" s="132"/>
      <c r="C33" s="359"/>
      <c r="D33" s="334" t="s">
        <v>481</v>
      </c>
      <c r="E33" s="38" t="s">
        <v>71</v>
      </c>
      <c r="F33" s="323">
        <v>1999</v>
      </c>
      <c r="G33" s="39">
        <v>1</v>
      </c>
      <c r="H33" s="40">
        <v>0.34</v>
      </c>
      <c r="I33" s="41">
        <v>1.7</v>
      </c>
    </row>
    <row r="34" spans="2:9" x14ac:dyDescent="0.25">
      <c r="B34" s="132"/>
      <c r="C34" s="359"/>
      <c r="D34" s="334" t="s">
        <v>226</v>
      </c>
      <c r="E34" s="38" t="s">
        <v>71</v>
      </c>
      <c r="F34" s="153">
        <v>2008</v>
      </c>
      <c r="G34" s="39">
        <v>1</v>
      </c>
      <c r="H34" s="40">
        <v>8.74</v>
      </c>
      <c r="I34" s="41">
        <v>35</v>
      </c>
    </row>
    <row r="35" spans="2:9" x14ac:dyDescent="0.25">
      <c r="B35" s="132"/>
      <c r="C35" s="359"/>
      <c r="D35" s="334" t="s">
        <v>496</v>
      </c>
      <c r="E35" s="38" t="s">
        <v>71</v>
      </c>
      <c r="F35" s="323">
        <v>2003</v>
      </c>
      <c r="G35" s="39">
        <v>1</v>
      </c>
      <c r="H35" s="40">
        <v>42.4</v>
      </c>
      <c r="I35" s="41">
        <v>187.5</v>
      </c>
    </row>
    <row r="36" spans="2:9" x14ac:dyDescent="0.25">
      <c r="B36" s="132"/>
      <c r="C36" s="359"/>
      <c r="D36" s="334" t="s">
        <v>192</v>
      </c>
      <c r="E36" s="38" t="s">
        <v>71</v>
      </c>
      <c r="F36" s="153">
        <v>1999</v>
      </c>
      <c r="G36" s="39">
        <v>1</v>
      </c>
      <c r="H36" s="40">
        <v>16.5</v>
      </c>
      <c r="I36" s="41">
        <v>90</v>
      </c>
    </row>
    <row r="37" spans="2:9" x14ac:dyDescent="0.25">
      <c r="B37" s="132"/>
      <c r="C37" s="359"/>
      <c r="D37" s="334" t="s">
        <v>267</v>
      </c>
      <c r="E37" s="38" t="s">
        <v>71</v>
      </c>
      <c r="F37" s="153">
        <v>2006</v>
      </c>
      <c r="G37" s="39">
        <v>1</v>
      </c>
      <c r="H37" s="40">
        <v>10.95</v>
      </c>
      <c r="I37" s="41">
        <v>46</v>
      </c>
    </row>
    <row r="38" spans="2:9" x14ac:dyDescent="0.25">
      <c r="B38" s="132"/>
      <c r="C38" s="359"/>
      <c r="D38" s="334" t="s">
        <v>296</v>
      </c>
      <c r="E38" s="38" t="s">
        <v>71</v>
      </c>
      <c r="F38" s="154">
        <v>41348</v>
      </c>
      <c r="G38" s="39">
        <v>1</v>
      </c>
      <c r="H38" s="40">
        <v>11.14</v>
      </c>
      <c r="I38" s="41">
        <v>49.2</v>
      </c>
    </row>
    <row r="39" spans="2:9" x14ac:dyDescent="0.25">
      <c r="B39" s="132"/>
      <c r="C39" s="359"/>
      <c r="D39" s="334" t="s">
        <v>643</v>
      </c>
      <c r="E39" s="38" t="s">
        <v>71</v>
      </c>
      <c r="F39" s="154">
        <v>41656</v>
      </c>
      <c r="G39" s="39">
        <v>1</v>
      </c>
      <c r="H39" s="40">
        <v>3.39</v>
      </c>
      <c r="I39" s="41">
        <v>22</v>
      </c>
    </row>
    <row r="40" spans="2:9" x14ac:dyDescent="0.25">
      <c r="B40" s="132"/>
      <c r="C40" s="359"/>
      <c r="D40" s="334" t="s">
        <v>727</v>
      </c>
      <c r="E40" s="38" t="s">
        <v>71</v>
      </c>
      <c r="F40" s="153">
        <v>2016</v>
      </c>
      <c r="G40" s="39">
        <v>1</v>
      </c>
      <c r="H40" s="40">
        <v>2.39</v>
      </c>
      <c r="I40" s="41">
        <v>7.4</v>
      </c>
    </row>
    <row r="41" spans="2:9" x14ac:dyDescent="0.25">
      <c r="B41" s="132"/>
      <c r="C41" s="359"/>
      <c r="D41" s="334" t="s">
        <v>726</v>
      </c>
      <c r="E41" s="38" t="s">
        <v>71</v>
      </c>
      <c r="F41" s="153">
        <v>2016</v>
      </c>
      <c r="G41" s="39">
        <v>1</v>
      </c>
      <c r="H41" s="40">
        <v>3.72</v>
      </c>
      <c r="I41" s="41">
        <v>13.72</v>
      </c>
    </row>
    <row r="42" spans="2:9" ht="15.75" thickBot="1" x14ac:dyDescent="0.3">
      <c r="B42" s="132"/>
      <c r="C42" s="355"/>
      <c r="D42" s="349" t="s">
        <v>797</v>
      </c>
      <c r="E42" s="350" t="s">
        <v>68</v>
      </c>
      <c r="F42" s="362">
        <v>40657</v>
      </c>
      <c r="G42" s="351">
        <v>1</v>
      </c>
      <c r="H42" s="352">
        <v>60</v>
      </c>
      <c r="I42" s="353">
        <v>216.3</v>
      </c>
    </row>
    <row r="43" spans="2:9" ht="15.75" thickBot="1" x14ac:dyDescent="0.3">
      <c r="B43" s="133"/>
      <c r="C43" s="156" t="s">
        <v>577</v>
      </c>
      <c r="D43" s="337"/>
      <c r="E43" s="337"/>
      <c r="F43" s="356"/>
      <c r="G43" s="327">
        <v>15</v>
      </c>
      <c r="H43" s="321">
        <v>197.07</v>
      </c>
      <c r="I43" s="331">
        <v>818.81999999999994</v>
      </c>
    </row>
    <row r="44" spans="2:9" ht="15.75" thickBot="1" x14ac:dyDescent="0.3">
      <c r="B44" s="15" t="s">
        <v>79</v>
      </c>
      <c r="C44" s="340" t="s">
        <v>80</v>
      </c>
      <c r="D44" s="344" t="s">
        <v>186</v>
      </c>
      <c r="E44" s="345" t="s">
        <v>71</v>
      </c>
      <c r="F44" s="160">
        <v>2001</v>
      </c>
      <c r="G44" s="346">
        <v>1</v>
      </c>
      <c r="H44" s="332">
        <v>3</v>
      </c>
      <c r="I44" s="347">
        <v>16.254999999999999</v>
      </c>
    </row>
    <row r="45" spans="2:9" ht="15.75" thickBot="1" x14ac:dyDescent="0.3">
      <c r="B45" s="133"/>
      <c r="C45" s="156" t="s">
        <v>578</v>
      </c>
      <c r="D45" s="337"/>
      <c r="E45" s="337"/>
      <c r="F45" s="356"/>
      <c r="G45" s="327">
        <v>1</v>
      </c>
      <c r="H45" s="321">
        <v>3</v>
      </c>
      <c r="I45" s="331">
        <v>16.254999999999999</v>
      </c>
    </row>
    <row r="46" spans="2:9" x14ac:dyDescent="0.25">
      <c r="B46" s="15" t="s">
        <v>81</v>
      </c>
      <c r="C46" s="354" t="s">
        <v>44</v>
      </c>
      <c r="D46" s="329" t="s">
        <v>250</v>
      </c>
      <c r="E46" s="328" t="s">
        <v>71</v>
      </c>
      <c r="F46" s="361">
        <v>40927</v>
      </c>
      <c r="G46" s="357">
        <v>1</v>
      </c>
      <c r="H46" s="335">
        <v>1.92</v>
      </c>
      <c r="I46" s="339">
        <v>10</v>
      </c>
    </row>
    <row r="47" spans="2:9" x14ac:dyDescent="0.25">
      <c r="B47" s="132"/>
      <c r="C47" s="359"/>
      <c r="D47" s="334" t="s">
        <v>178</v>
      </c>
      <c r="E47" s="38" t="s">
        <v>71</v>
      </c>
      <c r="F47" s="323">
        <v>1956</v>
      </c>
      <c r="G47" s="39">
        <v>1</v>
      </c>
      <c r="H47" s="40">
        <v>2.56</v>
      </c>
      <c r="I47" s="41">
        <v>8</v>
      </c>
    </row>
    <row r="48" spans="2:9" ht="15.75" thickBot="1" x14ac:dyDescent="0.3">
      <c r="B48" s="132"/>
      <c r="C48" s="355"/>
      <c r="D48" s="349" t="s">
        <v>644</v>
      </c>
      <c r="E48" s="350" t="s">
        <v>71</v>
      </c>
      <c r="F48" s="358">
        <v>42306</v>
      </c>
      <c r="G48" s="351">
        <v>1</v>
      </c>
      <c r="H48" s="352">
        <v>12.1</v>
      </c>
      <c r="I48" s="353">
        <v>49.915999999999997</v>
      </c>
    </row>
    <row r="49" spans="2:9" ht="15.75" thickBot="1" x14ac:dyDescent="0.3">
      <c r="B49" s="133"/>
      <c r="C49" s="156" t="s">
        <v>579</v>
      </c>
      <c r="D49" s="337"/>
      <c r="E49" s="337"/>
      <c r="F49" s="356"/>
      <c r="G49" s="327">
        <v>3</v>
      </c>
      <c r="H49" s="321">
        <v>16.579999999999998</v>
      </c>
      <c r="I49" s="331">
        <v>67.915999999999997</v>
      </c>
    </row>
    <row r="50" spans="2:9" x14ac:dyDescent="0.25">
      <c r="B50" s="15" t="s">
        <v>82</v>
      </c>
      <c r="C50" s="354" t="s">
        <v>18</v>
      </c>
      <c r="D50" s="329" t="s">
        <v>530</v>
      </c>
      <c r="E50" s="328" t="s">
        <v>568</v>
      </c>
      <c r="F50" s="361">
        <v>41832</v>
      </c>
      <c r="G50" s="357">
        <v>1</v>
      </c>
      <c r="H50" s="335">
        <v>7.48</v>
      </c>
      <c r="I50" s="339">
        <v>23.16</v>
      </c>
    </row>
    <row r="51" spans="2:9" x14ac:dyDescent="0.25">
      <c r="B51" s="132"/>
      <c r="C51" s="359"/>
      <c r="D51" s="334" t="s">
        <v>537</v>
      </c>
      <c r="E51" s="38" t="s">
        <v>68</v>
      </c>
      <c r="F51" s="154">
        <v>41717</v>
      </c>
      <c r="G51" s="39">
        <v>1</v>
      </c>
      <c r="H51" s="40">
        <v>10</v>
      </c>
      <c r="I51" s="41">
        <v>20</v>
      </c>
    </row>
    <row r="52" spans="2:9" x14ac:dyDescent="0.25">
      <c r="B52" s="132"/>
      <c r="C52" s="359"/>
      <c r="D52" s="334" t="s">
        <v>410</v>
      </c>
      <c r="E52" s="38" t="s">
        <v>68</v>
      </c>
      <c r="F52" s="154">
        <v>41506</v>
      </c>
      <c r="G52" s="39">
        <v>1</v>
      </c>
      <c r="H52" s="40">
        <v>28.03</v>
      </c>
      <c r="I52" s="41">
        <v>56.06</v>
      </c>
    </row>
    <row r="53" spans="2:9" x14ac:dyDescent="0.25">
      <c r="B53" s="132"/>
      <c r="C53" s="359"/>
      <c r="D53" s="334" t="s">
        <v>494</v>
      </c>
      <c r="E53" s="38" t="s">
        <v>71</v>
      </c>
      <c r="F53" s="153">
        <v>2009</v>
      </c>
      <c r="G53" s="39">
        <v>1</v>
      </c>
      <c r="H53" s="40">
        <v>19.920000000000002</v>
      </c>
      <c r="I53" s="41">
        <v>72</v>
      </c>
    </row>
    <row r="54" spans="2:9" x14ac:dyDescent="0.25">
      <c r="B54" s="132"/>
      <c r="C54" s="359"/>
      <c r="D54" s="334" t="s">
        <v>268</v>
      </c>
      <c r="E54" s="38" t="s">
        <v>71</v>
      </c>
      <c r="F54" s="153">
        <v>2008</v>
      </c>
      <c r="G54" s="39">
        <v>1</v>
      </c>
      <c r="H54" s="40">
        <v>2.4</v>
      </c>
      <c r="I54" s="41">
        <v>4.28</v>
      </c>
    </row>
    <row r="55" spans="2:9" x14ac:dyDescent="0.25">
      <c r="B55" s="132"/>
      <c r="C55" s="359"/>
      <c r="D55" s="334" t="s">
        <v>498</v>
      </c>
      <c r="E55" s="38" t="s">
        <v>71</v>
      </c>
      <c r="F55" s="154">
        <v>41319</v>
      </c>
      <c r="G55" s="39">
        <v>1</v>
      </c>
      <c r="H55" s="40">
        <v>4</v>
      </c>
      <c r="I55" s="41">
        <v>12</v>
      </c>
    </row>
    <row r="56" spans="2:9" x14ac:dyDescent="0.25">
      <c r="B56" s="132"/>
      <c r="C56" s="359"/>
      <c r="D56" s="334" t="s">
        <v>176</v>
      </c>
      <c r="E56" s="38" t="s">
        <v>71</v>
      </c>
      <c r="F56" s="153">
        <v>1952</v>
      </c>
      <c r="G56" s="39">
        <v>1</v>
      </c>
      <c r="H56" s="40">
        <v>1.181</v>
      </c>
      <c r="I56" s="41">
        <v>4</v>
      </c>
    </row>
    <row r="57" spans="2:9" x14ac:dyDescent="0.25">
      <c r="B57" s="132"/>
      <c r="C57" s="359"/>
      <c r="D57" s="334" t="s">
        <v>177</v>
      </c>
      <c r="E57" s="38" t="s">
        <v>71</v>
      </c>
      <c r="F57" s="153">
        <v>1952</v>
      </c>
      <c r="G57" s="39">
        <v>1</v>
      </c>
      <c r="H57" s="40">
        <v>0.71499999999999997</v>
      </c>
      <c r="I57" s="41">
        <v>3</v>
      </c>
    </row>
    <row r="58" spans="2:9" x14ac:dyDescent="0.25">
      <c r="B58" s="132"/>
      <c r="C58" s="359"/>
      <c r="D58" s="334" t="s">
        <v>326</v>
      </c>
      <c r="E58" s="38" t="s">
        <v>71</v>
      </c>
      <c r="F58" s="154">
        <v>41522</v>
      </c>
      <c r="G58" s="39">
        <v>1</v>
      </c>
      <c r="H58" s="40">
        <v>1.9</v>
      </c>
      <c r="I58" s="41">
        <v>8.08</v>
      </c>
    </row>
    <row r="59" spans="2:9" x14ac:dyDescent="0.25">
      <c r="B59" s="132"/>
      <c r="C59" s="359"/>
      <c r="D59" s="334" t="s">
        <v>349</v>
      </c>
      <c r="E59" s="38" t="s">
        <v>71</v>
      </c>
      <c r="F59" s="154">
        <v>40984</v>
      </c>
      <c r="G59" s="39">
        <v>1</v>
      </c>
      <c r="H59" s="40">
        <v>6.9240000000000004</v>
      </c>
      <c r="I59" s="41">
        <v>20</v>
      </c>
    </row>
    <row r="60" spans="2:9" x14ac:dyDescent="0.25">
      <c r="B60" s="132"/>
      <c r="C60" s="359"/>
      <c r="D60" s="334" t="s">
        <v>155</v>
      </c>
      <c r="E60" s="38" t="s">
        <v>71</v>
      </c>
      <c r="F60" s="153">
        <v>1952</v>
      </c>
      <c r="G60" s="39">
        <v>1</v>
      </c>
      <c r="H60" s="40">
        <v>2.3039999999999998</v>
      </c>
      <c r="I60" s="41">
        <v>8</v>
      </c>
    </row>
    <row r="61" spans="2:9" x14ac:dyDescent="0.25">
      <c r="B61" s="132"/>
      <c r="C61" s="359"/>
      <c r="D61" s="334" t="s">
        <v>446</v>
      </c>
      <c r="E61" s="38" t="s">
        <v>73</v>
      </c>
      <c r="F61" s="154">
        <v>40478</v>
      </c>
      <c r="G61" s="39">
        <v>1</v>
      </c>
      <c r="H61" s="40">
        <v>100</v>
      </c>
      <c r="I61" s="41">
        <v>423</v>
      </c>
    </row>
    <row r="62" spans="2:9" ht="15.75" thickBot="1" x14ac:dyDescent="0.3">
      <c r="B62" s="132"/>
      <c r="C62" s="355"/>
      <c r="D62" s="349" t="s">
        <v>645</v>
      </c>
      <c r="E62" s="350" t="s">
        <v>68</v>
      </c>
      <c r="F62" s="358">
        <v>42314</v>
      </c>
      <c r="G62" s="351">
        <v>1</v>
      </c>
      <c r="H62" s="352">
        <v>5.18</v>
      </c>
      <c r="I62" s="353">
        <v>14.96</v>
      </c>
    </row>
    <row r="63" spans="2:9" ht="15.75" thickBot="1" x14ac:dyDescent="0.3">
      <c r="B63" s="133"/>
      <c r="C63" s="156" t="s">
        <v>580</v>
      </c>
      <c r="D63" s="337"/>
      <c r="E63" s="337"/>
      <c r="F63" s="356"/>
      <c r="G63" s="327">
        <v>13</v>
      </c>
      <c r="H63" s="321">
        <v>190.03400000000005</v>
      </c>
      <c r="I63" s="331">
        <v>668.54000000000008</v>
      </c>
    </row>
    <row r="64" spans="2:9" x14ac:dyDescent="0.25">
      <c r="B64" s="15" t="s">
        <v>83</v>
      </c>
      <c r="C64" s="354" t="s">
        <v>27</v>
      </c>
      <c r="D64" s="329" t="s">
        <v>646</v>
      </c>
      <c r="E64" s="328" t="s">
        <v>68</v>
      </c>
      <c r="F64" s="360">
        <v>1956</v>
      </c>
      <c r="G64" s="357">
        <v>1</v>
      </c>
      <c r="H64" s="335">
        <v>160</v>
      </c>
      <c r="I64" s="339">
        <v>400</v>
      </c>
    </row>
    <row r="65" spans="2:9" ht="15.75" thickBot="1" x14ac:dyDescent="0.3">
      <c r="B65" s="132"/>
      <c r="C65" s="355"/>
      <c r="D65" s="349" t="s">
        <v>687</v>
      </c>
      <c r="E65" s="350" t="s">
        <v>68</v>
      </c>
      <c r="F65" s="358">
        <v>42901</v>
      </c>
      <c r="G65" s="351">
        <v>1</v>
      </c>
      <c r="H65" s="352">
        <v>97.44</v>
      </c>
      <c r="I65" s="353">
        <v>254.48</v>
      </c>
    </row>
    <row r="66" spans="2:9" ht="15.75" thickBot="1" x14ac:dyDescent="0.3">
      <c r="B66" s="133"/>
      <c r="C66" s="156" t="s">
        <v>581</v>
      </c>
      <c r="D66" s="337"/>
      <c r="E66" s="337"/>
      <c r="F66" s="356"/>
      <c r="G66" s="327">
        <v>2</v>
      </c>
      <c r="H66" s="321">
        <v>257.44</v>
      </c>
      <c r="I66" s="331">
        <v>654.48</v>
      </c>
    </row>
    <row r="67" spans="2:9" x14ac:dyDescent="0.25">
      <c r="B67" s="15" t="s">
        <v>84</v>
      </c>
      <c r="C67" s="354" t="s">
        <v>14</v>
      </c>
      <c r="D67" s="329" t="s">
        <v>145</v>
      </c>
      <c r="E67" s="328" t="s">
        <v>71</v>
      </c>
      <c r="F67" s="360">
        <v>1938</v>
      </c>
      <c r="G67" s="357">
        <v>1</v>
      </c>
      <c r="H67" s="335">
        <v>0.47499999999999998</v>
      </c>
      <c r="I67" s="339">
        <v>1</v>
      </c>
    </row>
    <row r="68" spans="2:9" x14ac:dyDescent="0.25">
      <c r="B68" s="132"/>
      <c r="C68" s="359"/>
      <c r="D68" s="334" t="s">
        <v>487</v>
      </c>
      <c r="E68" s="38" t="s">
        <v>71</v>
      </c>
      <c r="F68" s="154">
        <v>41424</v>
      </c>
      <c r="G68" s="39">
        <v>1</v>
      </c>
      <c r="H68" s="40">
        <v>12.597</v>
      </c>
      <c r="I68" s="41">
        <v>58.11</v>
      </c>
    </row>
    <row r="69" spans="2:9" ht="15.75" thickBot="1" x14ac:dyDescent="0.3">
      <c r="B69" s="132"/>
      <c r="C69" s="355"/>
      <c r="D69" s="349" t="s">
        <v>239</v>
      </c>
      <c r="E69" s="350" t="s">
        <v>0</v>
      </c>
      <c r="F69" s="358">
        <v>40689</v>
      </c>
      <c r="G69" s="351">
        <v>1</v>
      </c>
      <c r="H69" s="352">
        <v>8.92</v>
      </c>
      <c r="I69" s="353">
        <v>63</v>
      </c>
    </row>
    <row r="70" spans="2:9" ht="15.75" thickBot="1" x14ac:dyDescent="0.3">
      <c r="B70" s="133"/>
      <c r="C70" s="156" t="s">
        <v>582</v>
      </c>
      <c r="D70" s="337"/>
      <c r="E70" s="337"/>
      <c r="F70" s="356"/>
      <c r="G70" s="327">
        <v>3</v>
      </c>
      <c r="H70" s="321">
        <v>21.991999999999997</v>
      </c>
      <c r="I70" s="331">
        <v>122.11</v>
      </c>
    </row>
    <row r="71" spans="2:9" ht="15.75" thickBot="1" x14ac:dyDescent="0.3">
      <c r="B71" s="15" t="s">
        <v>128</v>
      </c>
      <c r="C71" s="340" t="s">
        <v>42</v>
      </c>
      <c r="D71" s="344" t="s">
        <v>508</v>
      </c>
      <c r="E71" s="345" t="s">
        <v>71</v>
      </c>
      <c r="F71" s="160">
        <v>1938</v>
      </c>
      <c r="G71" s="346">
        <v>1</v>
      </c>
      <c r="H71" s="332">
        <v>0.38</v>
      </c>
      <c r="I71" s="347">
        <v>1.44</v>
      </c>
    </row>
    <row r="72" spans="2:9" ht="15.75" thickBot="1" x14ac:dyDescent="0.3">
      <c r="B72" s="133"/>
      <c r="C72" s="156" t="s">
        <v>583</v>
      </c>
      <c r="D72" s="337"/>
      <c r="E72" s="337"/>
      <c r="F72" s="356"/>
      <c r="G72" s="327">
        <v>1</v>
      </c>
      <c r="H72" s="321">
        <v>0.38</v>
      </c>
      <c r="I72" s="331">
        <v>1.44</v>
      </c>
    </row>
    <row r="73" spans="2:9" x14ac:dyDescent="0.25">
      <c r="B73" s="15" t="s">
        <v>129</v>
      </c>
      <c r="C73" s="354" t="s">
        <v>54</v>
      </c>
      <c r="D73" s="329" t="s">
        <v>197</v>
      </c>
      <c r="E73" s="328" t="s">
        <v>71</v>
      </c>
      <c r="F73" s="361">
        <v>41606</v>
      </c>
      <c r="G73" s="357">
        <v>1</v>
      </c>
      <c r="H73" s="335">
        <v>9.6</v>
      </c>
      <c r="I73" s="339">
        <v>49.21</v>
      </c>
    </row>
    <row r="74" spans="2:9" x14ac:dyDescent="0.25">
      <c r="B74" s="132"/>
      <c r="C74" s="359"/>
      <c r="D74" s="334" t="s">
        <v>542</v>
      </c>
      <c r="E74" s="38" t="s">
        <v>568</v>
      </c>
      <c r="F74" s="154">
        <v>41880</v>
      </c>
      <c r="G74" s="39">
        <v>1</v>
      </c>
      <c r="H74" s="40">
        <v>30.24</v>
      </c>
      <c r="I74" s="41">
        <v>171.68</v>
      </c>
    </row>
    <row r="75" spans="2:9" x14ac:dyDescent="0.25">
      <c r="B75" s="132"/>
      <c r="C75" s="359"/>
      <c r="D75" s="334" t="s">
        <v>144</v>
      </c>
      <c r="E75" s="38" t="s">
        <v>71</v>
      </c>
      <c r="F75" s="153">
        <v>1953</v>
      </c>
      <c r="G75" s="39">
        <v>1</v>
      </c>
      <c r="H75" s="40">
        <v>0.56999999999999995</v>
      </c>
      <c r="I75" s="41">
        <v>1</v>
      </c>
    </row>
    <row r="76" spans="2:9" x14ac:dyDescent="0.25">
      <c r="B76" s="132"/>
      <c r="C76" s="359"/>
      <c r="D76" s="334" t="s">
        <v>329</v>
      </c>
      <c r="E76" s="38" t="s">
        <v>71</v>
      </c>
      <c r="F76" s="153">
        <v>2000</v>
      </c>
      <c r="G76" s="39">
        <v>1</v>
      </c>
      <c r="H76" s="40">
        <v>9.3000000000000007</v>
      </c>
      <c r="I76" s="41">
        <v>55</v>
      </c>
    </row>
    <row r="77" spans="2:9" ht="15.75" thickBot="1" x14ac:dyDescent="0.3">
      <c r="B77" s="132"/>
      <c r="C77" s="355"/>
      <c r="D77" s="349" t="s">
        <v>143</v>
      </c>
      <c r="E77" s="350" t="s">
        <v>71</v>
      </c>
      <c r="F77" s="338">
        <v>1953</v>
      </c>
      <c r="G77" s="351">
        <v>1</v>
      </c>
      <c r="H77" s="352">
        <v>0.30399999999999999</v>
      </c>
      <c r="I77" s="353">
        <v>0.5</v>
      </c>
    </row>
    <row r="78" spans="2:9" ht="15.75" thickBot="1" x14ac:dyDescent="0.3">
      <c r="B78" s="133"/>
      <c r="C78" s="156" t="s">
        <v>584</v>
      </c>
      <c r="D78" s="337"/>
      <c r="E78" s="337"/>
      <c r="F78" s="356"/>
      <c r="G78" s="327">
        <v>5</v>
      </c>
      <c r="H78" s="321">
        <v>50.013999999999996</v>
      </c>
      <c r="I78" s="331">
        <v>277.39</v>
      </c>
    </row>
    <row r="79" spans="2:9" x14ac:dyDescent="0.25">
      <c r="B79" s="15" t="s">
        <v>130</v>
      </c>
      <c r="C79" s="354" t="s">
        <v>23</v>
      </c>
      <c r="D79" s="329" t="s">
        <v>232</v>
      </c>
      <c r="E79" s="328" t="s">
        <v>71</v>
      </c>
      <c r="F79" s="361">
        <v>40991</v>
      </c>
      <c r="G79" s="357">
        <v>1</v>
      </c>
      <c r="H79" s="335">
        <v>9.26</v>
      </c>
      <c r="I79" s="339">
        <v>35</v>
      </c>
    </row>
    <row r="80" spans="2:9" x14ac:dyDescent="0.25">
      <c r="B80" s="132"/>
      <c r="C80" s="359"/>
      <c r="D80" s="334" t="s">
        <v>241</v>
      </c>
      <c r="E80" s="38" t="s">
        <v>71</v>
      </c>
      <c r="F80" s="153">
        <v>1991</v>
      </c>
      <c r="G80" s="39">
        <v>1</v>
      </c>
      <c r="H80" s="40">
        <v>7.23</v>
      </c>
      <c r="I80" s="41">
        <v>22</v>
      </c>
    </row>
    <row r="81" spans="2:9" x14ac:dyDescent="0.25">
      <c r="B81" s="132"/>
      <c r="C81" s="359"/>
      <c r="D81" s="334" t="s">
        <v>571</v>
      </c>
      <c r="E81" s="38" t="s">
        <v>568</v>
      </c>
      <c r="F81" s="154">
        <v>41754</v>
      </c>
      <c r="G81" s="39">
        <v>1</v>
      </c>
      <c r="H81" s="40">
        <v>46.2</v>
      </c>
      <c r="I81" s="41">
        <v>141.37</v>
      </c>
    </row>
    <row r="82" spans="2:9" x14ac:dyDescent="0.25">
      <c r="B82" s="132"/>
      <c r="C82" s="359"/>
      <c r="D82" s="334" t="s">
        <v>173</v>
      </c>
      <c r="E82" s="38" t="s">
        <v>68</v>
      </c>
      <c r="F82" s="153">
        <v>1991</v>
      </c>
      <c r="G82" s="39">
        <v>1</v>
      </c>
      <c r="H82" s="40">
        <v>9.35</v>
      </c>
      <c r="I82" s="41">
        <v>41.6</v>
      </c>
    </row>
    <row r="83" spans="2:9" x14ac:dyDescent="0.25">
      <c r="B83" s="132"/>
      <c r="C83" s="359"/>
      <c r="D83" s="334" t="s">
        <v>275</v>
      </c>
      <c r="E83" s="38" t="s">
        <v>71</v>
      </c>
      <c r="F83" s="154">
        <v>40879</v>
      </c>
      <c r="G83" s="39">
        <v>1</v>
      </c>
      <c r="H83" s="40">
        <v>4.67</v>
      </c>
      <c r="I83" s="41">
        <v>21</v>
      </c>
    </row>
    <row r="84" spans="2:9" x14ac:dyDescent="0.25">
      <c r="B84" s="132"/>
      <c r="C84" s="359"/>
      <c r="D84" s="334" t="s">
        <v>311</v>
      </c>
      <c r="E84" s="38" t="s">
        <v>71</v>
      </c>
      <c r="F84" s="154">
        <v>41003</v>
      </c>
      <c r="G84" s="39">
        <v>1</v>
      </c>
      <c r="H84" s="40">
        <v>8.0239999999999991</v>
      </c>
      <c r="I84" s="41">
        <v>30</v>
      </c>
    </row>
    <row r="85" spans="2:9" ht="15.75" thickBot="1" x14ac:dyDescent="0.3">
      <c r="B85" s="132"/>
      <c r="C85" s="355"/>
      <c r="D85" s="349" t="s">
        <v>767</v>
      </c>
      <c r="E85" s="350" t="s">
        <v>568</v>
      </c>
      <c r="F85" s="358">
        <v>42787</v>
      </c>
      <c r="G85" s="351">
        <v>1</v>
      </c>
      <c r="H85" s="352">
        <v>4.5430000000000001</v>
      </c>
      <c r="I85" s="353">
        <v>11.028</v>
      </c>
    </row>
    <row r="86" spans="2:9" ht="15.75" thickBot="1" x14ac:dyDescent="0.3">
      <c r="B86" s="133"/>
      <c r="C86" s="156" t="s">
        <v>585</v>
      </c>
      <c r="D86" s="337"/>
      <c r="E86" s="337"/>
      <c r="F86" s="356"/>
      <c r="G86" s="327">
        <v>7</v>
      </c>
      <c r="H86" s="321">
        <v>89.277000000000015</v>
      </c>
      <c r="I86" s="331">
        <v>301.99800000000005</v>
      </c>
    </row>
    <row r="87" spans="2:9" x14ac:dyDescent="0.25">
      <c r="B87" s="15" t="s">
        <v>85</v>
      </c>
      <c r="C87" s="354" t="s">
        <v>17</v>
      </c>
      <c r="D87" s="329" t="s">
        <v>223</v>
      </c>
      <c r="E87" s="328" t="s">
        <v>71</v>
      </c>
      <c r="F87" s="361">
        <v>41302</v>
      </c>
      <c r="G87" s="357">
        <v>1</v>
      </c>
      <c r="H87" s="335">
        <v>3.4</v>
      </c>
      <c r="I87" s="339">
        <v>10.351000000000001</v>
      </c>
    </row>
    <row r="88" spans="2:9" x14ac:dyDescent="0.25">
      <c r="B88" s="132"/>
      <c r="C88" s="359"/>
      <c r="D88" s="334" t="s">
        <v>230</v>
      </c>
      <c r="E88" s="38" t="s">
        <v>71</v>
      </c>
      <c r="F88" s="154">
        <v>41198</v>
      </c>
      <c r="G88" s="39">
        <v>1</v>
      </c>
      <c r="H88" s="40">
        <v>2.15</v>
      </c>
      <c r="I88" s="41">
        <v>6.2590000000000003</v>
      </c>
    </row>
    <row r="89" spans="2:9" x14ac:dyDescent="0.25">
      <c r="B89" s="132"/>
      <c r="C89" s="359"/>
      <c r="D89" s="334" t="s">
        <v>148</v>
      </c>
      <c r="E89" s="38" t="s">
        <v>71</v>
      </c>
      <c r="F89" s="154">
        <v>42210</v>
      </c>
      <c r="G89" s="39">
        <v>1</v>
      </c>
      <c r="H89" s="40">
        <v>17.177</v>
      </c>
      <c r="I89" s="41">
        <v>51</v>
      </c>
    </row>
    <row r="90" spans="2:9" x14ac:dyDescent="0.25">
      <c r="B90" s="132"/>
      <c r="C90" s="359"/>
      <c r="D90" s="334" t="s">
        <v>289</v>
      </c>
      <c r="E90" s="38" t="s">
        <v>71</v>
      </c>
      <c r="F90" s="154">
        <v>41338</v>
      </c>
      <c r="G90" s="39">
        <v>1</v>
      </c>
      <c r="H90" s="40">
        <v>4.04</v>
      </c>
      <c r="I90" s="41">
        <v>12.56</v>
      </c>
    </row>
    <row r="91" spans="2:9" x14ac:dyDescent="0.25">
      <c r="B91" s="132"/>
      <c r="C91" s="359"/>
      <c r="D91" s="334" t="s">
        <v>298</v>
      </c>
      <c r="E91" s="38" t="s">
        <v>71</v>
      </c>
      <c r="F91" s="323">
        <v>2010</v>
      </c>
      <c r="G91" s="39">
        <v>1</v>
      </c>
      <c r="H91" s="40">
        <v>14.61</v>
      </c>
      <c r="I91" s="41">
        <v>50</v>
      </c>
    </row>
    <row r="92" spans="2:9" x14ac:dyDescent="0.25">
      <c r="B92" s="132"/>
      <c r="C92" s="359"/>
      <c r="D92" s="334" t="s">
        <v>426</v>
      </c>
      <c r="E92" s="38" t="s">
        <v>68</v>
      </c>
      <c r="F92" s="154">
        <v>41586</v>
      </c>
      <c r="G92" s="39">
        <v>1</v>
      </c>
      <c r="H92" s="40">
        <v>74</v>
      </c>
      <c r="I92" s="41">
        <v>203</v>
      </c>
    </row>
    <row r="93" spans="2:9" x14ac:dyDescent="0.25">
      <c r="B93" s="132"/>
      <c r="C93" s="359"/>
      <c r="D93" s="334" t="s">
        <v>434</v>
      </c>
      <c r="E93" s="38" t="s">
        <v>71</v>
      </c>
      <c r="F93" s="154">
        <v>40340</v>
      </c>
      <c r="G93" s="39">
        <v>1</v>
      </c>
      <c r="H93" s="40">
        <v>8.68</v>
      </c>
      <c r="I93" s="41">
        <v>34</v>
      </c>
    </row>
    <row r="94" spans="2:9" ht="15.75" thickBot="1" x14ac:dyDescent="0.3">
      <c r="B94" s="132"/>
      <c r="C94" s="355"/>
      <c r="D94" s="349" t="s">
        <v>728</v>
      </c>
      <c r="E94" s="350" t="s">
        <v>71</v>
      </c>
      <c r="F94" s="338">
        <v>2016</v>
      </c>
      <c r="G94" s="351">
        <v>1</v>
      </c>
      <c r="H94" s="352">
        <v>6.12</v>
      </c>
      <c r="I94" s="353">
        <v>21.14</v>
      </c>
    </row>
    <row r="95" spans="2:9" ht="15.75" thickBot="1" x14ac:dyDescent="0.3">
      <c r="B95" s="133"/>
      <c r="C95" s="156" t="s">
        <v>586</v>
      </c>
      <c r="D95" s="337"/>
      <c r="E95" s="337"/>
      <c r="F95" s="356"/>
      <c r="G95" s="327">
        <v>8</v>
      </c>
      <c r="H95" s="321">
        <v>130.17699999999999</v>
      </c>
      <c r="I95" s="331">
        <v>388.31</v>
      </c>
    </row>
    <row r="96" spans="2:9" x14ac:dyDescent="0.25">
      <c r="B96" s="15" t="s">
        <v>86</v>
      </c>
      <c r="C96" s="354" t="s">
        <v>5</v>
      </c>
      <c r="D96" s="329" t="s">
        <v>231</v>
      </c>
      <c r="E96" s="328" t="s">
        <v>71</v>
      </c>
      <c r="F96" s="361">
        <v>40555</v>
      </c>
      <c r="G96" s="357">
        <v>1</v>
      </c>
      <c r="H96" s="335">
        <v>8.1999999999999993</v>
      </c>
      <c r="I96" s="339">
        <v>60</v>
      </c>
    </row>
    <row r="97" spans="2:9" ht="15.75" thickBot="1" x14ac:dyDescent="0.3">
      <c r="B97" s="132"/>
      <c r="C97" s="355"/>
      <c r="D97" s="349" t="s">
        <v>502</v>
      </c>
      <c r="E97" s="350" t="s">
        <v>71</v>
      </c>
      <c r="F97" s="358">
        <v>41337</v>
      </c>
      <c r="G97" s="351">
        <v>1</v>
      </c>
      <c r="H97" s="352">
        <v>19.109000000000002</v>
      </c>
      <c r="I97" s="353">
        <v>111</v>
      </c>
    </row>
    <row r="98" spans="2:9" ht="15.75" thickBot="1" x14ac:dyDescent="0.3">
      <c r="B98" s="133"/>
      <c r="C98" s="156" t="s">
        <v>587</v>
      </c>
      <c r="D98" s="337"/>
      <c r="E98" s="337"/>
      <c r="F98" s="356"/>
      <c r="G98" s="327">
        <v>2</v>
      </c>
      <c r="H98" s="321">
        <v>27.309000000000001</v>
      </c>
      <c r="I98" s="331">
        <v>171</v>
      </c>
    </row>
    <row r="99" spans="2:9" x14ac:dyDescent="0.25">
      <c r="B99" s="15" t="s">
        <v>87</v>
      </c>
      <c r="C99" s="354" t="s">
        <v>43</v>
      </c>
      <c r="D99" s="329" t="s">
        <v>153</v>
      </c>
      <c r="E99" s="328" t="s">
        <v>71</v>
      </c>
      <c r="F99" s="360">
        <v>1952</v>
      </c>
      <c r="G99" s="357">
        <v>1</v>
      </c>
      <c r="H99" s="335">
        <v>2.2719999999999998</v>
      </c>
      <c r="I99" s="339">
        <v>0.4</v>
      </c>
    </row>
    <row r="100" spans="2:9" x14ac:dyDescent="0.25">
      <c r="B100" s="132"/>
      <c r="C100" s="359"/>
      <c r="D100" s="334" t="s">
        <v>147</v>
      </c>
      <c r="E100" s="38" t="s">
        <v>71</v>
      </c>
      <c r="F100" s="153">
        <v>1972</v>
      </c>
      <c r="G100" s="39">
        <v>1</v>
      </c>
      <c r="H100" s="40">
        <v>0.6</v>
      </c>
      <c r="I100" s="41">
        <v>1</v>
      </c>
    </row>
    <row r="101" spans="2:9" x14ac:dyDescent="0.25">
      <c r="B101" s="132"/>
      <c r="C101" s="359"/>
      <c r="D101" s="334" t="s">
        <v>148</v>
      </c>
      <c r="E101" s="38" t="s">
        <v>71</v>
      </c>
      <c r="F101" s="153">
        <v>1959</v>
      </c>
      <c r="G101" s="39">
        <v>1</v>
      </c>
      <c r="H101" s="40">
        <v>10.8</v>
      </c>
      <c r="I101" s="41">
        <v>70</v>
      </c>
    </row>
    <row r="102" spans="2:9" x14ac:dyDescent="0.25">
      <c r="B102" s="132"/>
      <c r="C102" s="359"/>
      <c r="D102" s="334" t="s">
        <v>146</v>
      </c>
      <c r="E102" s="38" t="s">
        <v>71</v>
      </c>
      <c r="F102" s="323">
        <v>1972</v>
      </c>
      <c r="G102" s="39">
        <v>1</v>
      </c>
      <c r="H102" s="40">
        <v>1.04</v>
      </c>
      <c r="I102" s="41">
        <v>2</v>
      </c>
    </row>
    <row r="103" spans="2:9" ht="15.75" thickBot="1" x14ac:dyDescent="0.3">
      <c r="B103" s="132"/>
      <c r="C103" s="355"/>
      <c r="D103" s="349" t="s">
        <v>647</v>
      </c>
      <c r="E103" s="350" t="s">
        <v>71</v>
      </c>
      <c r="F103" s="358">
        <v>42145</v>
      </c>
      <c r="G103" s="351">
        <v>1</v>
      </c>
      <c r="H103" s="352">
        <v>6.63</v>
      </c>
      <c r="I103" s="353">
        <v>13</v>
      </c>
    </row>
    <row r="104" spans="2:9" ht="15.75" thickBot="1" x14ac:dyDescent="0.3">
      <c r="B104" s="133"/>
      <c r="C104" s="156" t="s">
        <v>588</v>
      </c>
      <c r="D104" s="337"/>
      <c r="E104" s="337"/>
      <c r="F104" s="356"/>
      <c r="G104" s="327">
        <v>5</v>
      </c>
      <c r="H104" s="321">
        <v>21.341999999999999</v>
      </c>
      <c r="I104" s="331">
        <v>86.4</v>
      </c>
    </row>
    <row r="105" spans="2:9" x14ac:dyDescent="0.25">
      <c r="B105" s="15" t="s">
        <v>88</v>
      </c>
      <c r="C105" s="354" t="s">
        <v>37</v>
      </c>
      <c r="D105" s="329" t="s">
        <v>390</v>
      </c>
      <c r="E105" s="328" t="s">
        <v>68</v>
      </c>
      <c r="F105" s="361">
        <v>41125</v>
      </c>
      <c r="G105" s="357">
        <v>1</v>
      </c>
      <c r="H105" s="335">
        <v>38</v>
      </c>
      <c r="I105" s="339">
        <v>120.5</v>
      </c>
    </row>
    <row r="106" spans="2:9" x14ac:dyDescent="0.25">
      <c r="B106" s="132"/>
      <c r="C106" s="359"/>
      <c r="D106" s="334" t="s">
        <v>237</v>
      </c>
      <c r="E106" s="38" t="s">
        <v>71</v>
      </c>
      <c r="F106" s="154">
        <v>40367</v>
      </c>
      <c r="G106" s="39">
        <v>1</v>
      </c>
      <c r="H106" s="40">
        <v>16.425000000000001</v>
      </c>
      <c r="I106" s="41">
        <v>92.2</v>
      </c>
    </row>
    <row r="107" spans="2:9" x14ac:dyDescent="0.25">
      <c r="B107" s="132"/>
      <c r="C107" s="359"/>
      <c r="D107" s="334" t="s">
        <v>238</v>
      </c>
      <c r="E107" s="38" t="s">
        <v>71</v>
      </c>
      <c r="F107" s="154">
        <v>41297</v>
      </c>
      <c r="G107" s="39">
        <v>1</v>
      </c>
      <c r="H107" s="40">
        <v>67.16</v>
      </c>
      <c r="I107" s="41">
        <v>185</v>
      </c>
    </row>
    <row r="108" spans="2:9" x14ac:dyDescent="0.25">
      <c r="B108" s="132"/>
      <c r="C108" s="359"/>
      <c r="D108" s="334" t="s">
        <v>154</v>
      </c>
      <c r="E108" s="38" t="s">
        <v>71</v>
      </c>
      <c r="F108" s="153">
        <v>1934</v>
      </c>
      <c r="G108" s="39">
        <v>1</v>
      </c>
      <c r="H108" s="40">
        <v>1.1200000000000001</v>
      </c>
      <c r="I108" s="41">
        <v>1.25</v>
      </c>
    </row>
    <row r="109" spans="2:9" x14ac:dyDescent="0.25">
      <c r="B109" s="132"/>
      <c r="C109" s="359"/>
      <c r="D109" s="334" t="s">
        <v>418</v>
      </c>
      <c r="E109" s="38" t="s">
        <v>68</v>
      </c>
      <c r="F109" s="154">
        <v>41060</v>
      </c>
      <c r="G109" s="39">
        <v>1</v>
      </c>
      <c r="H109" s="40">
        <v>28.22</v>
      </c>
      <c r="I109" s="41">
        <v>71.55</v>
      </c>
    </row>
    <row r="110" spans="2:9" x14ac:dyDescent="0.25">
      <c r="B110" s="132"/>
      <c r="C110" s="359"/>
      <c r="D110" s="334" t="s">
        <v>302</v>
      </c>
      <c r="E110" s="38" t="s">
        <v>71</v>
      </c>
      <c r="F110" s="323">
        <v>2010</v>
      </c>
      <c r="G110" s="39">
        <v>1</v>
      </c>
      <c r="H110" s="40">
        <v>28</v>
      </c>
      <c r="I110" s="41">
        <v>123</v>
      </c>
    </row>
    <row r="111" spans="2:9" x14ac:dyDescent="0.25">
      <c r="B111" s="132"/>
      <c r="C111" s="359"/>
      <c r="D111" s="334" t="s">
        <v>648</v>
      </c>
      <c r="E111" s="38" t="s">
        <v>71</v>
      </c>
      <c r="F111" s="153">
        <v>2015</v>
      </c>
      <c r="G111" s="39">
        <v>1</v>
      </c>
      <c r="H111" s="40">
        <v>41</v>
      </c>
      <c r="I111" s="41">
        <v>150.69999999999999</v>
      </c>
    </row>
    <row r="112" spans="2:9" ht="15.75" thickBot="1" x14ac:dyDescent="0.3">
      <c r="B112" s="132"/>
      <c r="C112" s="355"/>
      <c r="D112" s="349" t="s">
        <v>649</v>
      </c>
      <c r="E112" s="350" t="s">
        <v>71</v>
      </c>
      <c r="F112" s="358">
        <v>41166</v>
      </c>
      <c r="G112" s="351">
        <v>1</v>
      </c>
      <c r="H112" s="352">
        <v>6.48</v>
      </c>
      <c r="I112" s="353">
        <v>33.700000000000003</v>
      </c>
    </row>
    <row r="113" spans="2:9" ht="15.75" thickBot="1" x14ac:dyDescent="0.3">
      <c r="B113" s="133"/>
      <c r="C113" s="156" t="s">
        <v>589</v>
      </c>
      <c r="D113" s="337"/>
      <c r="E113" s="337"/>
      <c r="F113" s="356"/>
      <c r="G113" s="327">
        <v>8</v>
      </c>
      <c r="H113" s="321">
        <v>226.405</v>
      </c>
      <c r="I113" s="331">
        <v>777.90000000000009</v>
      </c>
    </row>
    <row r="114" spans="2:9" x14ac:dyDescent="0.25">
      <c r="B114" s="15" t="s">
        <v>89</v>
      </c>
      <c r="C114" s="354" t="s">
        <v>6</v>
      </c>
      <c r="D114" s="329" t="s">
        <v>381</v>
      </c>
      <c r="E114" s="328" t="s">
        <v>71</v>
      </c>
      <c r="F114" s="360">
        <v>2006</v>
      </c>
      <c r="G114" s="357">
        <v>1</v>
      </c>
      <c r="H114" s="335">
        <v>14</v>
      </c>
      <c r="I114" s="339">
        <v>55.61</v>
      </c>
    </row>
    <row r="115" spans="2:9" x14ac:dyDescent="0.25">
      <c r="B115" s="132"/>
      <c r="C115" s="359"/>
      <c r="D115" s="334" t="s">
        <v>205</v>
      </c>
      <c r="E115" s="38" t="s">
        <v>71</v>
      </c>
      <c r="F115" s="153">
        <v>2010</v>
      </c>
      <c r="G115" s="39">
        <v>1</v>
      </c>
      <c r="H115" s="40">
        <v>2.06</v>
      </c>
      <c r="I115" s="41">
        <v>14.06</v>
      </c>
    </row>
    <row r="116" spans="2:9" x14ac:dyDescent="0.25">
      <c r="B116" s="132"/>
      <c r="C116" s="359"/>
      <c r="D116" s="334" t="s">
        <v>206</v>
      </c>
      <c r="E116" s="38" t="s">
        <v>71</v>
      </c>
      <c r="F116" s="154">
        <v>41026</v>
      </c>
      <c r="G116" s="39">
        <v>1</v>
      </c>
      <c r="H116" s="40">
        <v>3.75</v>
      </c>
      <c r="I116" s="41">
        <v>15.07</v>
      </c>
    </row>
    <row r="117" spans="2:9" x14ac:dyDescent="0.25">
      <c r="B117" s="132"/>
      <c r="C117" s="359"/>
      <c r="D117" s="334" t="s">
        <v>218</v>
      </c>
      <c r="E117" s="38" t="s">
        <v>71</v>
      </c>
      <c r="F117" s="154">
        <v>41264</v>
      </c>
      <c r="G117" s="39">
        <v>1</v>
      </c>
      <c r="H117" s="40">
        <v>9.3030000000000008</v>
      </c>
      <c r="I117" s="41">
        <v>46.845999999999997</v>
      </c>
    </row>
    <row r="118" spans="2:9" x14ac:dyDescent="0.25">
      <c r="B118" s="132"/>
      <c r="C118" s="359"/>
      <c r="D118" s="334" t="s">
        <v>406</v>
      </c>
      <c r="E118" s="38" t="s">
        <v>71</v>
      </c>
      <c r="F118" s="154">
        <v>41299</v>
      </c>
      <c r="G118" s="39">
        <v>1</v>
      </c>
      <c r="H118" s="40">
        <v>20.55</v>
      </c>
      <c r="I118" s="41">
        <v>59.134</v>
      </c>
    </row>
    <row r="119" spans="2:9" x14ac:dyDescent="0.25">
      <c r="B119" s="132"/>
      <c r="C119" s="359"/>
      <c r="D119" s="334" t="s">
        <v>242</v>
      </c>
      <c r="E119" s="38" t="s">
        <v>568</v>
      </c>
      <c r="F119" s="154">
        <v>41711</v>
      </c>
      <c r="G119" s="39">
        <v>1</v>
      </c>
      <c r="H119" s="40">
        <v>6.84</v>
      </c>
      <c r="I119" s="41">
        <v>20</v>
      </c>
    </row>
    <row r="120" spans="2:9" x14ac:dyDescent="0.25">
      <c r="B120" s="132"/>
      <c r="C120" s="359"/>
      <c r="D120" s="334" t="s">
        <v>411</v>
      </c>
      <c r="E120" s="38" t="s">
        <v>68</v>
      </c>
      <c r="F120" s="153">
        <v>2010</v>
      </c>
      <c r="G120" s="39">
        <v>1</v>
      </c>
      <c r="H120" s="40">
        <v>38.25</v>
      </c>
      <c r="I120" s="41">
        <v>122.89</v>
      </c>
    </row>
    <row r="121" spans="2:9" x14ac:dyDescent="0.25">
      <c r="B121" s="132"/>
      <c r="C121" s="359"/>
      <c r="D121" s="334" t="s">
        <v>257</v>
      </c>
      <c r="E121" s="38" t="s">
        <v>71</v>
      </c>
      <c r="F121" s="154">
        <v>41438</v>
      </c>
      <c r="G121" s="39">
        <v>1</v>
      </c>
      <c r="H121" s="40">
        <v>2.63</v>
      </c>
      <c r="I121" s="41">
        <v>9.4499999999999993</v>
      </c>
    </row>
    <row r="122" spans="2:9" x14ac:dyDescent="0.25">
      <c r="B122" s="132"/>
      <c r="C122" s="359"/>
      <c r="D122" s="334" t="s">
        <v>310</v>
      </c>
      <c r="E122" s="38" t="s">
        <v>71</v>
      </c>
      <c r="F122" s="154">
        <v>40824</v>
      </c>
      <c r="G122" s="39">
        <v>1</v>
      </c>
      <c r="H122" s="40">
        <v>9.2650000000000006</v>
      </c>
      <c r="I122" s="41">
        <v>40.69</v>
      </c>
    </row>
    <row r="123" spans="2:9" x14ac:dyDescent="0.25">
      <c r="B123" s="132"/>
      <c r="C123" s="359"/>
      <c r="D123" s="334" t="s">
        <v>316</v>
      </c>
      <c r="E123" s="38" t="s">
        <v>71</v>
      </c>
      <c r="F123" s="154">
        <v>40954</v>
      </c>
      <c r="G123" s="39">
        <v>1</v>
      </c>
      <c r="H123" s="40">
        <v>12.045999999999999</v>
      </c>
      <c r="I123" s="41">
        <v>47.56</v>
      </c>
    </row>
    <row r="124" spans="2:9" x14ac:dyDescent="0.25">
      <c r="B124" s="132"/>
      <c r="C124" s="359"/>
      <c r="D124" s="334" t="s">
        <v>440</v>
      </c>
      <c r="E124" s="38" t="s">
        <v>71</v>
      </c>
      <c r="F124" s="153">
        <v>2006</v>
      </c>
      <c r="G124" s="39">
        <v>1</v>
      </c>
      <c r="H124" s="40">
        <v>16</v>
      </c>
      <c r="I124" s="41">
        <v>50.879999999999995</v>
      </c>
    </row>
    <row r="125" spans="2:9" x14ac:dyDescent="0.25">
      <c r="B125" s="132"/>
      <c r="C125" s="359"/>
      <c r="D125" s="334" t="s">
        <v>356</v>
      </c>
      <c r="E125" s="38" t="s">
        <v>68</v>
      </c>
      <c r="F125" s="153">
        <v>2009</v>
      </c>
      <c r="G125" s="39">
        <v>1</v>
      </c>
      <c r="H125" s="40">
        <v>4.76</v>
      </c>
      <c r="I125" s="41">
        <v>14.93</v>
      </c>
    </row>
    <row r="126" spans="2:9" x14ac:dyDescent="0.25">
      <c r="B126" s="132"/>
      <c r="C126" s="359"/>
      <c r="D126" s="334" t="s">
        <v>165</v>
      </c>
      <c r="E126" s="38" t="s">
        <v>71</v>
      </c>
      <c r="F126" s="153">
        <v>1962</v>
      </c>
      <c r="G126" s="39">
        <v>1</v>
      </c>
      <c r="H126" s="40">
        <v>0.55200000000000005</v>
      </c>
      <c r="I126" s="41">
        <v>1</v>
      </c>
    </row>
    <row r="127" spans="2:9" x14ac:dyDescent="0.25">
      <c r="B127" s="132"/>
      <c r="C127" s="359"/>
      <c r="D127" s="334" t="s">
        <v>367</v>
      </c>
      <c r="E127" s="38" t="s">
        <v>71</v>
      </c>
      <c r="F127" s="154">
        <v>41481</v>
      </c>
      <c r="G127" s="39">
        <v>1</v>
      </c>
      <c r="H127" s="40">
        <v>8.9700000000000006</v>
      </c>
      <c r="I127" s="41">
        <v>24.84</v>
      </c>
    </row>
    <row r="128" spans="2:9" x14ac:dyDescent="0.25">
      <c r="B128" s="132"/>
      <c r="C128" s="359"/>
      <c r="D128" s="334" t="s">
        <v>650</v>
      </c>
      <c r="E128" s="38" t="s">
        <v>68</v>
      </c>
      <c r="F128" s="154">
        <v>42132</v>
      </c>
      <c r="G128" s="39">
        <v>1</v>
      </c>
      <c r="H128" s="40">
        <v>32.380000000000003</v>
      </c>
      <c r="I128" s="41">
        <v>68.72999999999999</v>
      </c>
    </row>
    <row r="129" spans="2:9" x14ac:dyDescent="0.25">
      <c r="B129" s="132"/>
      <c r="C129" s="359"/>
      <c r="D129" s="334" t="s">
        <v>651</v>
      </c>
      <c r="E129" s="38" t="s">
        <v>71</v>
      </c>
      <c r="F129" s="153">
        <v>2015</v>
      </c>
      <c r="G129" s="39">
        <v>1</v>
      </c>
      <c r="H129" s="40">
        <v>1.71</v>
      </c>
      <c r="I129" s="41">
        <v>6.5</v>
      </c>
    </row>
    <row r="130" spans="2:9" x14ac:dyDescent="0.25">
      <c r="B130" s="132"/>
      <c r="C130" s="359"/>
      <c r="D130" s="334" t="s">
        <v>652</v>
      </c>
      <c r="E130" s="38" t="s">
        <v>71</v>
      </c>
      <c r="F130" s="153">
        <v>1956</v>
      </c>
      <c r="G130" s="39">
        <v>1</v>
      </c>
      <c r="H130" s="40">
        <v>26.4</v>
      </c>
      <c r="I130" s="41">
        <v>150</v>
      </c>
    </row>
    <row r="131" spans="2:9" x14ac:dyDescent="0.25">
      <c r="B131" s="132"/>
      <c r="C131" s="359"/>
      <c r="D131" s="334" t="s">
        <v>653</v>
      </c>
      <c r="E131" s="38" t="s">
        <v>71</v>
      </c>
      <c r="F131" s="153">
        <v>1986</v>
      </c>
      <c r="G131" s="39">
        <v>1</v>
      </c>
      <c r="H131" s="40">
        <v>6</v>
      </c>
      <c r="I131" s="41">
        <v>20</v>
      </c>
    </row>
    <row r="132" spans="2:9" x14ac:dyDescent="0.25">
      <c r="B132" s="132"/>
      <c r="C132" s="359"/>
      <c r="D132" s="334" t="s">
        <v>654</v>
      </c>
      <c r="E132" s="38" t="s">
        <v>71</v>
      </c>
      <c r="F132" s="153">
        <v>1987</v>
      </c>
      <c r="G132" s="39">
        <v>1</v>
      </c>
      <c r="H132" s="40">
        <v>48</v>
      </c>
      <c r="I132" s="41">
        <v>220</v>
      </c>
    </row>
    <row r="133" spans="2:9" x14ac:dyDescent="0.25">
      <c r="B133" s="132"/>
      <c r="C133" s="359"/>
      <c r="D133" s="334" t="s">
        <v>729</v>
      </c>
      <c r="E133" s="38" t="s">
        <v>71</v>
      </c>
      <c r="F133" s="153">
        <v>2016</v>
      </c>
      <c r="G133" s="39">
        <v>1</v>
      </c>
      <c r="H133" s="40">
        <v>6.1440000000000001</v>
      </c>
      <c r="I133" s="41">
        <v>13.706</v>
      </c>
    </row>
    <row r="134" spans="2:9" x14ac:dyDescent="0.25">
      <c r="B134" s="132"/>
      <c r="C134" s="359"/>
      <c r="D134" s="334" t="s">
        <v>768</v>
      </c>
      <c r="E134" s="38" t="s">
        <v>71</v>
      </c>
      <c r="F134" s="154">
        <v>43028</v>
      </c>
      <c r="G134" s="39">
        <v>1</v>
      </c>
      <c r="H134" s="40">
        <v>5.64</v>
      </c>
      <c r="I134" s="41">
        <v>15.3</v>
      </c>
    </row>
    <row r="135" spans="2:9" x14ac:dyDescent="0.25">
      <c r="B135" s="132"/>
      <c r="C135" s="359"/>
      <c r="D135" s="334" t="s">
        <v>798</v>
      </c>
      <c r="E135" s="38" t="s">
        <v>71</v>
      </c>
      <c r="F135" s="323">
        <v>2008</v>
      </c>
      <c r="G135" s="39">
        <v>1</v>
      </c>
      <c r="H135" s="40">
        <v>7.5</v>
      </c>
      <c r="I135" s="41">
        <v>35</v>
      </c>
    </row>
    <row r="136" spans="2:9" ht="15.75" thickBot="1" x14ac:dyDescent="0.3">
      <c r="B136" s="132"/>
      <c r="C136" s="355"/>
      <c r="D136" s="349" t="s">
        <v>799</v>
      </c>
      <c r="E136" s="350" t="s">
        <v>68</v>
      </c>
      <c r="F136" s="325">
        <v>1993</v>
      </c>
      <c r="G136" s="351">
        <v>1</v>
      </c>
      <c r="H136" s="352">
        <v>46.4</v>
      </c>
      <c r="I136" s="353">
        <v>206</v>
      </c>
    </row>
    <row r="137" spans="2:9" ht="15.75" thickBot="1" x14ac:dyDescent="0.3">
      <c r="B137" s="133"/>
      <c r="C137" s="156" t="s">
        <v>590</v>
      </c>
      <c r="D137" s="337"/>
      <c r="E137" s="337"/>
      <c r="F137" s="356"/>
      <c r="G137" s="327">
        <v>23</v>
      </c>
      <c r="H137" s="321">
        <v>329.15</v>
      </c>
      <c r="I137" s="331">
        <v>1258.1959999999999</v>
      </c>
    </row>
    <row r="138" spans="2:9" x14ac:dyDescent="0.25">
      <c r="B138" s="15" t="s">
        <v>90</v>
      </c>
      <c r="C138" s="354" t="s">
        <v>34</v>
      </c>
      <c r="D138" s="329" t="s">
        <v>185</v>
      </c>
      <c r="E138" s="328" t="s">
        <v>71</v>
      </c>
      <c r="F138" s="360">
        <v>1989</v>
      </c>
      <c r="G138" s="357">
        <v>1</v>
      </c>
      <c r="H138" s="335">
        <v>13</v>
      </c>
      <c r="I138" s="339">
        <v>36</v>
      </c>
    </row>
    <row r="139" spans="2:9" x14ac:dyDescent="0.25">
      <c r="B139" s="132"/>
      <c r="C139" s="359"/>
      <c r="D139" s="334" t="s">
        <v>236</v>
      </c>
      <c r="E139" s="38" t="s">
        <v>71</v>
      </c>
      <c r="F139" s="154">
        <v>40850</v>
      </c>
      <c r="G139" s="39">
        <v>1</v>
      </c>
      <c r="H139" s="40">
        <v>3.6</v>
      </c>
      <c r="I139" s="41">
        <v>16.510000000000002</v>
      </c>
    </row>
    <row r="140" spans="2:9" x14ac:dyDescent="0.25">
      <c r="B140" s="132"/>
      <c r="C140" s="359"/>
      <c r="D140" s="334" t="s">
        <v>547</v>
      </c>
      <c r="E140" s="38" t="s">
        <v>568</v>
      </c>
      <c r="F140" s="154">
        <v>41747</v>
      </c>
      <c r="G140" s="39">
        <v>1</v>
      </c>
      <c r="H140" s="40">
        <v>18.77</v>
      </c>
      <c r="I140" s="41">
        <v>83.36</v>
      </c>
    </row>
    <row r="141" spans="2:9" x14ac:dyDescent="0.25">
      <c r="B141" s="132"/>
      <c r="C141" s="359"/>
      <c r="D141" s="334" t="s">
        <v>171</v>
      </c>
      <c r="E141" s="38" t="s">
        <v>69</v>
      </c>
      <c r="F141" s="153">
        <v>1960</v>
      </c>
      <c r="G141" s="39">
        <v>1</v>
      </c>
      <c r="H141" s="40">
        <v>8.25</v>
      </c>
      <c r="I141" s="41">
        <v>3</v>
      </c>
    </row>
    <row r="142" spans="2:9" x14ac:dyDescent="0.25">
      <c r="B142" s="132"/>
      <c r="C142" s="359"/>
      <c r="D142" s="334" t="s">
        <v>187</v>
      </c>
      <c r="E142" s="38" t="s">
        <v>71</v>
      </c>
      <c r="F142" s="153">
        <v>1998</v>
      </c>
      <c r="G142" s="39">
        <v>1</v>
      </c>
      <c r="H142" s="40">
        <v>2.2000000000000002</v>
      </c>
      <c r="I142" s="41">
        <v>11.98</v>
      </c>
    </row>
    <row r="143" spans="2:9" x14ac:dyDescent="0.25">
      <c r="B143" s="132"/>
      <c r="C143" s="359"/>
      <c r="D143" s="334" t="s">
        <v>372</v>
      </c>
      <c r="E143" s="38" t="s">
        <v>71</v>
      </c>
      <c r="F143" s="153">
        <v>2009</v>
      </c>
      <c r="G143" s="39">
        <v>1</v>
      </c>
      <c r="H143" s="40">
        <v>5.0999999999999996</v>
      </c>
      <c r="I143" s="41">
        <v>20</v>
      </c>
    </row>
    <row r="144" spans="2:9" x14ac:dyDescent="0.25">
      <c r="B144" s="132"/>
      <c r="C144" s="359"/>
      <c r="D144" s="334" t="s">
        <v>730</v>
      </c>
      <c r="E144" s="38" t="s">
        <v>71</v>
      </c>
      <c r="F144" s="153">
        <v>2016</v>
      </c>
      <c r="G144" s="39">
        <v>1</v>
      </c>
      <c r="H144" s="40">
        <v>3.1760000000000002</v>
      </c>
      <c r="I144" s="41">
        <v>14.28</v>
      </c>
    </row>
    <row r="145" spans="2:9" x14ac:dyDescent="0.25">
      <c r="B145" s="132"/>
      <c r="C145" s="359"/>
      <c r="D145" s="334" t="s">
        <v>731</v>
      </c>
      <c r="E145" s="38" t="s">
        <v>68</v>
      </c>
      <c r="F145" s="153">
        <v>2016</v>
      </c>
      <c r="G145" s="39">
        <v>1</v>
      </c>
      <c r="H145" s="40">
        <v>99.462000000000003</v>
      </c>
      <c r="I145" s="41">
        <v>268.3</v>
      </c>
    </row>
    <row r="146" spans="2:9" x14ac:dyDescent="0.25">
      <c r="B146" s="132"/>
      <c r="C146" s="359"/>
      <c r="D146" s="334" t="s">
        <v>769</v>
      </c>
      <c r="E146" s="38" t="s">
        <v>68</v>
      </c>
      <c r="F146" s="154">
        <v>42987</v>
      </c>
      <c r="G146" s="39">
        <v>1</v>
      </c>
      <c r="H146" s="40">
        <v>3.65</v>
      </c>
      <c r="I146" s="41">
        <v>12.78</v>
      </c>
    </row>
    <row r="147" spans="2:9" ht="15.75" thickBot="1" x14ac:dyDescent="0.3">
      <c r="B147" s="132"/>
      <c r="C147" s="355"/>
      <c r="D147" s="349" t="s">
        <v>800</v>
      </c>
      <c r="E147" s="350" t="s">
        <v>71</v>
      </c>
      <c r="F147" s="362">
        <v>43401</v>
      </c>
      <c r="G147" s="351">
        <v>1</v>
      </c>
      <c r="H147" s="352">
        <v>1.756</v>
      </c>
      <c r="I147" s="353">
        <v>5.15</v>
      </c>
    </row>
    <row r="148" spans="2:9" ht="15.75" thickBot="1" x14ac:dyDescent="0.3">
      <c r="B148" s="133"/>
      <c r="C148" s="156" t="s">
        <v>591</v>
      </c>
      <c r="D148" s="337"/>
      <c r="E148" s="337"/>
      <c r="F148" s="356"/>
      <c r="G148" s="327">
        <v>10</v>
      </c>
      <c r="H148" s="321">
        <v>158.96400000000003</v>
      </c>
      <c r="I148" s="331">
        <v>471.35999999999996</v>
      </c>
    </row>
    <row r="149" spans="2:9" x14ac:dyDescent="0.25">
      <c r="B149" s="15" t="s">
        <v>91</v>
      </c>
      <c r="C149" s="354" t="s">
        <v>2</v>
      </c>
      <c r="D149" s="329" t="s">
        <v>225</v>
      </c>
      <c r="E149" s="328" t="s">
        <v>71</v>
      </c>
      <c r="F149" s="363">
        <v>40330</v>
      </c>
      <c r="G149" s="357">
        <v>1</v>
      </c>
      <c r="H149" s="335">
        <v>20.18</v>
      </c>
      <c r="I149" s="339">
        <v>95</v>
      </c>
    </row>
    <row r="150" spans="2:9" x14ac:dyDescent="0.25">
      <c r="B150" s="132"/>
      <c r="C150" s="359"/>
      <c r="D150" s="334" t="s">
        <v>235</v>
      </c>
      <c r="E150" s="38" t="s">
        <v>71</v>
      </c>
      <c r="F150" s="324">
        <v>41669</v>
      </c>
      <c r="G150" s="39">
        <v>1</v>
      </c>
      <c r="H150" s="40">
        <v>2.6</v>
      </c>
      <c r="I150" s="41">
        <v>13</v>
      </c>
    </row>
    <row r="151" spans="2:9" x14ac:dyDescent="0.25">
      <c r="B151" s="132"/>
      <c r="C151" s="359"/>
      <c r="D151" s="334" t="s">
        <v>542</v>
      </c>
      <c r="E151" s="38" t="s">
        <v>71</v>
      </c>
      <c r="F151" s="154">
        <v>42825</v>
      </c>
      <c r="G151" s="39">
        <v>1</v>
      </c>
      <c r="H151" s="40">
        <v>61.95</v>
      </c>
      <c r="I151" s="41">
        <v>169</v>
      </c>
    </row>
    <row r="152" spans="2:9" x14ac:dyDescent="0.25">
      <c r="B152" s="132"/>
      <c r="C152" s="359"/>
      <c r="D152" s="334" t="s">
        <v>251</v>
      </c>
      <c r="E152" s="38" t="s">
        <v>71</v>
      </c>
      <c r="F152" s="154">
        <v>41421</v>
      </c>
      <c r="G152" s="39">
        <v>1</v>
      </c>
      <c r="H152" s="40">
        <v>43.5</v>
      </c>
      <c r="I152" s="41">
        <v>123</v>
      </c>
    </row>
    <row r="153" spans="2:9" x14ac:dyDescent="0.25">
      <c r="B153" s="132"/>
      <c r="C153" s="359"/>
      <c r="D153" s="334" t="s">
        <v>495</v>
      </c>
      <c r="E153" s="38" t="s">
        <v>71</v>
      </c>
      <c r="F153" s="154">
        <v>41375</v>
      </c>
      <c r="G153" s="39">
        <v>1</v>
      </c>
      <c r="H153" s="40">
        <v>27.2</v>
      </c>
      <c r="I153" s="41">
        <v>92</v>
      </c>
    </row>
    <row r="154" spans="2:9" x14ac:dyDescent="0.25">
      <c r="B154" s="132"/>
      <c r="C154" s="359"/>
      <c r="D154" s="334" t="s">
        <v>258</v>
      </c>
      <c r="E154" s="38" t="s">
        <v>71</v>
      </c>
      <c r="F154" s="154">
        <v>41087</v>
      </c>
      <c r="G154" s="39">
        <v>1</v>
      </c>
      <c r="H154" s="40">
        <v>29.4</v>
      </c>
      <c r="I154" s="41">
        <v>117</v>
      </c>
    </row>
    <row r="155" spans="2:9" x14ac:dyDescent="0.25">
      <c r="B155" s="132"/>
      <c r="C155" s="359"/>
      <c r="D155" s="334" t="s">
        <v>497</v>
      </c>
      <c r="E155" s="38" t="s">
        <v>68</v>
      </c>
      <c r="F155" s="153">
        <v>2010</v>
      </c>
      <c r="G155" s="39">
        <v>1</v>
      </c>
      <c r="H155" s="40">
        <v>69.349999999999994</v>
      </c>
      <c r="I155" s="41">
        <v>223</v>
      </c>
    </row>
    <row r="156" spans="2:9" x14ac:dyDescent="0.25">
      <c r="B156" s="132"/>
      <c r="C156" s="359"/>
      <c r="D156" s="334" t="s">
        <v>297</v>
      </c>
      <c r="E156" s="38" t="s">
        <v>68</v>
      </c>
      <c r="F156" s="154">
        <v>41627</v>
      </c>
      <c r="G156" s="39">
        <v>1</v>
      </c>
      <c r="H156" s="40">
        <v>191.28</v>
      </c>
      <c r="I156" s="41">
        <v>766</v>
      </c>
    </row>
    <row r="157" spans="2:9" x14ac:dyDescent="0.25">
      <c r="B157" s="132"/>
      <c r="C157" s="359"/>
      <c r="D157" s="334" t="s">
        <v>305</v>
      </c>
      <c r="E157" s="38" t="s">
        <v>71</v>
      </c>
      <c r="F157" s="324">
        <v>41662</v>
      </c>
      <c r="G157" s="39">
        <v>1</v>
      </c>
      <c r="H157" s="40">
        <v>23.8</v>
      </c>
      <c r="I157" s="41">
        <v>72.293999999999997</v>
      </c>
    </row>
    <row r="158" spans="2:9" x14ac:dyDescent="0.25">
      <c r="B158" s="132"/>
      <c r="C158" s="359"/>
      <c r="D158" s="334" t="s">
        <v>309</v>
      </c>
      <c r="E158" s="38" t="s">
        <v>71</v>
      </c>
      <c r="F158" s="153">
        <v>2009</v>
      </c>
      <c r="G158" s="39">
        <v>1</v>
      </c>
      <c r="H158" s="40">
        <v>4.6760000000000002</v>
      </c>
      <c r="I158" s="41">
        <v>10</v>
      </c>
    </row>
    <row r="159" spans="2:9" x14ac:dyDescent="0.25">
      <c r="B159" s="132"/>
      <c r="C159" s="359"/>
      <c r="D159" s="334" t="s">
        <v>425</v>
      </c>
      <c r="E159" s="38" t="s">
        <v>68</v>
      </c>
      <c r="F159" s="154">
        <v>41324</v>
      </c>
      <c r="G159" s="39">
        <v>1</v>
      </c>
      <c r="H159" s="40">
        <v>155.85</v>
      </c>
      <c r="I159" s="41">
        <v>378.38</v>
      </c>
    </row>
    <row r="160" spans="2:9" x14ac:dyDescent="0.25">
      <c r="B160" s="132"/>
      <c r="C160" s="359"/>
      <c r="D160" s="334" t="s">
        <v>427</v>
      </c>
      <c r="E160" s="38" t="s">
        <v>68</v>
      </c>
      <c r="F160" s="154">
        <v>41487</v>
      </c>
      <c r="G160" s="39">
        <v>1</v>
      </c>
      <c r="H160" s="40">
        <v>20</v>
      </c>
      <c r="I160" s="41">
        <v>120.215</v>
      </c>
    </row>
    <row r="161" spans="2:9" x14ac:dyDescent="0.25">
      <c r="B161" s="132"/>
      <c r="C161" s="359"/>
      <c r="D161" s="334" t="s">
        <v>428</v>
      </c>
      <c r="E161" s="38" t="s">
        <v>68</v>
      </c>
      <c r="F161" s="154">
        <v>40899</v>
      </c>
      <c r="G161" s="39">
        <v>1</v>
      </c>
      <c r="H161" s="40">
        <v>89.42</v>
      </c>
      <c r="I161" s="41">
        <v>203.14</v>
      </c>
    </row>
    <row r="162" spans="2:9" x14ac:dyDescent="0.25">
      <c r="B162" s="132"/>
      <c r="C162" s="359"/>
      <c r="D162" s="334" t="s">
        <v>429</v>
      </c>
      <c r="E162" s="38" t="s">
        <v>71</v>
      </c>
      <c r="F162" s="153">
        <v>2006</v>
      </c>
      <c r="G162" s="39">
        <v>1</v>
      </c>
      <c r="H162" s="40">
        <v>49.6</v>
      </c>
      <c r="I162" s="41">
        <v>179</v>
      </c>
    </row>
    <row r="163" spans="2:9" x14ac:dyDescent="0.25">
      <c r="B163" s="132"/>
      <c r="C163" s="359"/>
      <c r="D163" s="334" t="s">
        <v>341</v>
      </c>
      <c r="E163" s="38" t="s">
        <v>71</v>
      </c>
      <c r="F163" s="323">
        <v>2009</v>
      </c>
      <c r="G163" s="39">
        <v>1</v>
      </c>
      <c r="H163" s="40">
        <v>4.9000000000000004</v>
      </c>
      <c r="I163" s="41">
        <v>20</v>
      </c>
    </row>
    <row r="164" spans="2:9" x14ac:dyDescent="0.25">
      <c r="B164" s="132"/>
      <c r="C164" s="359"/>
      <c r="D164" s="334" t="s">
        <v>358</v>
      </c>
      <c r="E164" s="38" t="s">
        <v>71</v>
      </c>
      <c r="F164" s="154">
        <v>41331</v>
      </c>
      <c r="G164" s="39">
        <v>1</v>
      </c>
      <c r="H164" s="40">
        <v>49.99</v>
      </c>
      <c r="I164" s="41">
        <v>208</v>
      </c>
    </row>
    <row r="165" spans="2:9" x14ac:dyDescent="0.25">
      <c r="B165" s="132"/>
      <c r="C165" s="359"/>
      <c r="D165" s="334" t="s">
        <v>459</v>
      </c>
      <c r="E165" s="38" t="s">
        <v>68</v>
      </c>
      <c r="F165" s="154">
        <v>41166</v>
      </c>
      <c r="G165" s="39">
        <v>1</v>
      </c>
      <c r="H165" s="40">
        <v>28.54</v>
      </c>
      <c r="I165" s="41">
        <v>95.26</v>
      </c>
    </row>
    <row r="166" spans="2:9" x14ac:dyDescent="0.25">
      <c r="B166" s="132"/>
      <c r="C166" s="359"/>
      <c r="D166" s="334" t="s">
        <v>460</v>
      </c>
      <c r="E166" s="38" t="s">
        <v>72</v>
      </c>
      <c r="F166" s="154">
        <v>41041</v>
      </c>
      <c r="G166" s="39">
        <v>1</v>
      </c>
      <c r="H166" s="40">
        <v>26.98</v>
      </c>
      <c r="I166" s="41">
        <v>110</v>
      </c>
    </row>
    <row r="167" spans="2:9" x14ac:dyDescent="0.25">
      <c r="B167" s="132"/>
      <c r="C167" s="359"/>
      <c r="D167" s="334" t="s">
        <v>450</v>
      </c>
      <c r="E167" s="38" t="s">
        <v>68</v>
      </c>
      <c r="F167" s="153">
        <v>2010</v>
      </c>
      <c r="G167" s="39">
        <v>1</v>
      </c>
      <c r="H167" s="40">
        <v>310.66000000000003</v>
      </c>
      <c r="I167" s="41">
        <v>1141</v>
      </c>
    </row>
    <row r="168" spans="2:9" x14ac:dyDescent="0.25">
      <c r="B168" s="132"/>
      <c r="C168" s="359"/>
      <c r="D168" s="334" t="s">
        <v>655</v>
      </c>
      <c r="E168" s="38" t="s">
        <v>68</v>
      </c>
      <c r="F168" s="154">
        <v>42193</v>
      </c>
      <c r="G168" s="39">
        <v>1</v>
      </c>
      <c r="H168" s="40">
        <v>76</v>
      </c>
      <c r="I168" s="41">
        <v>345</v>
      </c>
    </row>
    <row r="169" spans="2:9" x14ac:dyDescent="0.25">
      <c r="B169" s="132"/>
      <c r="C169" s="359"/>
      <c r="D169" s="334" t="s">
        <v>656</v>
      </c>
      <c r="E169" s="38" t="s">
        <v>71</v>
      </c>
      <c r="F169" s="154">
        <v>42035</v>
      </c>
      <c r="G169" s="39">
        <v>1</v>
      </c>
      <c r="H169" s="40">
        <v>81.852999999999994</v>
      </c>
      <c r="I169" s="41">
        <v>234</v>
      </c>
    </row>
    <row r="170" spans="2:9" x14ac:dyDescent="0.25">
      <c r="B170" s="132"/>
      <c r="C170" s="359"/>
      <c r="D170" s="334" t="s">
        <v>657</v>
      </c>
      <c r="E170" s="38" t="s">
        <v>71</v>
      </c>
      <c r="F170" s="153">
        <v>1991</v>
      </c>
      <c r="G170" s="39">
        <v>1</v>
      </c>
      <c r="H170" s="40">
        <v>7.5</v>
      </c>
      <c r="I170" s="41">
        <v>33</v>
      </c>
    </row>
    <row r="171" spans="2:9" x14ac:dyDescent="0.25">
      <c r="B171" s="132"/>
      <c r="C171" s="359"/>
      <c r="D171" s="334" t="s">
        <v>669</v>
      </c>
      <c r="E171" s="38" t="s">
        <v>71</v>
      </c>
      <c r="F171" s="324">
        <v>42279</v>
      </c>
      <c r="G171" s="39">
        <v>1</v>
      </c>
      <c r="H171" s="40">
        <v>276.73</v>
      </c>
      <c r="I171" s="41">
        <v>1135.759</v>
      </c>
    </row>
    <row r="172" spans="2:9" x14ac:dyDescent="0.25">
      <c r="B172" s="132"/>
      <c r="C172" s="359"/>
      <c r="D172" s="334" t="s">
        <v>732</v>
      </c>
      <c r="E172" s="38" t="s">
        <v>71</v>
      </c>
      <c r="F172" s="153">
        <v>2016</v>
      </c>
      <c r="G172" s="39">
        <v>1</v>
      </c>
      <c r="H172" s="40">
        <v>11.64</v>
      </c>
      <c r="I172" s="41">
        <v>48.5</v>
      </c>
    </row>
    <row r="173" spans="2:9" x14ac:dyDescent="0.25">
      <c r="B173" s="132"/>
      <c r="C173" s="359"/>
      <c r="D173" s="334" t="s">
        <v>801</v>
      </c>
      <c r="E173" s="38" t="s">
        <v>71</v>
      </c>
      <c r="F173" s="324">
        <v>43235</v>
      </c>
      <c r="G173" s="39">
        <v>1</v>
      </c>
      <c r="H173" s="40">
        <v>5.55</v>
      </c>
      <c r="I173" s="41">
        <v>24.96</v>
      </c>
    </row>
    <row r="174" spans="2:9" ht="15.75" thickBot="1" x14ac:dyDescent="0.3">
      <c r="B174" s="132"/>
      <c r="C174" s="355"/>
      <c r="D174" s="349" t="s">
        <v>802</v>
      </c>
      <c r="E174" s="350" t="s">
        <v>71</v>
      </c>
      <c r="F174" s="362">
        <v>43404</v>
      </c>
      <c r="G174" s="351">
        <v>1</v>
      </c>
      <c r="H174" s="352">
        <v>9.5760000000000005</v>
      </c>
      <c r="I174" s="353">
        <v>56.633000000000003</v>
      </c>
    </row>
    <row r="175" spans="2:9" ht="15.75" thickBot="1" x14ac:dyDescent="0.3">
      <c r="B175" s="133"/>
      <c r="C175" s="156" t="s">
        <v>592</v>
      </c>
      <c r="D175" s="337"/>
      <c r="E175" s="337"/>
      <c r="F175" s="356"/>
      <c r="G175" s="327">
        <v>26</v>
      </c>
      <c r="H175" s="321">
        <v>1678.7250000000001</v>
      </c>
      <c r="I175" s="331">
        <v>6013.1410000000005</v>
      </c>
    </row>
    <row r="176" spans="2:9" x14ac:dyDescent="0.25">
      <c r="B176" s="15" t="s">
        <v>92</v>
      </c>
      <c r="C176" s="354" t="s">
        <v>46</v>
      </c>
      <c r="D176" s="329" t="s">
        <v>479</v>
      </c>
      <c r="E176" s="328" t="s">
        <v>71</v>
      </c>
      <c r="F176" s="360">
        <v>2009</v>
      </c>
      <c r="G176" s="357">
        <v>1</v>
      </c>
      <c r="H176" s="335">
        <v>24.407</v>
      </c>
      <c r="I176" s="339">
        <v>90.5</v>
      </c>
    </row>
    <row r="177" spans="2:9" x14ac:dyDescent="0.25">
      <c r="B177" s="132"/>
      <c r="C177" s="359"/>
      <c r="D177" s="334" t="s">
        <v>174</v>
      </c>
      <c r="E177" s="38" t="s">
        <v>68</v>
      </c>
      <c r="F177" s="153">
        <v>1996</v>
      </c>
      <c r="G177" s="39">
        <v>1</v>
      </c>
      <c r="H177" s="40">
        <v>10.199999999999999</v>
      </c>
      <c r="I177" s="41">
        <v>48</v>
      </c>
    </row>
    <row r="178" spans="2:9" x14ac:dyDescent="0.25">
      <c r="B178" s="132"/>
      <c r="C178" s="359"/>
      <c r="D178" s="334" t="s">
        <v>217</v>
      </c>
      <c r="E178" s="38" t="s">
        <v>71</v>
      </c>
      <c r="F178" s="153">
        <v>2004</v>
      </c>
      <c r="G178" s="39">
        <v>1</v>
      </c>
      <c r="H178" s="40">
        <v>48.5</v>
      </c>
      <c r="I178" s="41">
        <v>74.8</v>
      </c>
    </row>
    <row r="179" spans="2:9" x14ac:dyDescent="0.25">
      <c r="B179" s="132"/>
      <c r="C179" s="359"/>
      <c r="D179" s="334" t="s">
        <v>540</v>
      </c>
      <c r="E179" s="38" t="s">
        <v>568</v>
      </c>
      <c r="F179" s="154">
        <v>41740</v>
      </c>
      <c r="G179" s="39">
        <v>1</v>
      </c>
      <c r="H179" s="40">
        <v>10.433</v>
      </c>
      <c r="I179" s="41">
        <v>38</v>
      </c>
    </row>
    <row r="180" spans="2:9" x14ac:dyDescent="0.25">
      <c r="B180" s="132"/>
      <c r="C180" s="359"/>
      <c r="D180" s="334" t="s">
        <v>491</v>
      </c>
      <c r="E180" s="38" t="s">
        <v>71</v>
      </c>
      <c r="F180" s="154">
        <v>41306</v>
      </c>
      <c r="G180" s="39">
        <v>1</v>
      </c>
      <c r="H180" s="40">
        <v>1.97</v>
      </c>
      <c r="I180" s="41">
        <v>11</v>
      </c>
    </row>
    <row r="181" spans="2:9" x14ac:dyDescent="0.25">
      <c r="B181" s="132"/>
      <c r="C181" s="359"/>
      <c r="D181" s="334" t="s">
        <v>264</v>
      </c>
      <c r="E181" s="38" t="s">
        <v>71</v>
      </c>
      <c r="F181" s="323">
        <v>2010</v>
      </c>
      <c r="G181" s="39">
        <v>1</v>
      </c>
      <c r="H181" s="40">
        <v>10.01</v>
      </c>
      <c r="I181" s="41">
        <v>43</v>
      </c>
    </row>
    <row r="182" spans="2:9" x14ac:dyDescent="0.25">
      <c r="B182" s="132"/>
      <c r="C182" s="359"/>
      <c r="D182" s="334" t="s">
        <v>510</v>
      </c>
      <c r="E182" s="38" t="s">
        <v>71</v>
      </c>
      <c r="F182" s="153">
        <v>2009</v>
      </c>
      <c r="G182" s="39">
        <v>1</v>
      </c>
      <c r="H182" s="40">
        <v>35.258000000000003</v>
      </c>
      <c r="I182" s="41">
        <v>120</v>
      </c>
    </row>
    <row r="183" spans="2:9" x14ac:dyDescent="0.25">
      <c r="B183" s="132"/>
      <c r="C183" s="359"/>
      <c r="D183" s="334" t="s">
        <v>325</v>
      </c>
      <c r="E183" s="38" t="s">
        <v>71</v>
      </c>
      <c r="F183" s="154">
        <v>40737</v>
      </c>
      <c r="G183" s="39">
        <v>1</v>
      </c>
      <c r="H183" s="40">
        <v>47.7</v>
      </c>
      <c r="I183" s="41">
        <v>224</v>
      </c>
    </row>
    <row r="184" spans="2:9" x14ac:dyDescent="0.25">
      <c r="B184" s="132"/>
      <c r="C184" s="359"/>
      <c r="D184" s="334" t="s">
        <v>433</v>
      </c>
      <c r="E184" s="38" t="s">
        <v>71</v>
      </c>
      <c r="F184" s="153">
        <v>2004</v>
      </c>
      <c r="G184" s="39">
        <v>1</v>
      </c>
      <c r="H184" s="40">
        <v>23.725999999999999</v>
      </c>
      <c r="I184" s="41">
        <v>96.34</v>
      </c>
    </row>
    <row r="185" spans="2:9" x14ac:dyDescent="0.25">
      <c r="B185" s="132"/>
      <c r="C185" s="359"/>
      <c r="D185" s="334" t="s">
        <v>334</v>
      </c>
      <c r="E185" s="38" t="s">
        <v>71</v>
      </c>
      <c r="F185" s="154">
        <v>41306</v>
      </c>
      <c r="G185" s="39">
        <v>1</v>
      </c>
      <c r="H185" s="40">
        <v>1.958</v>
      </c>
      <c r="I185" s="41">
        <v>7.1</v>
      </c>
    </row>
    <row r="186" spans="2:9" x14ac:dyDescent="0.25">
      <c r="B186" s="132"/>
      <c r="C186" s="359"/>
      <c r="D186" s="334" t="s">
        <v>339</v>
      </c>
      <c r="E186" s="38" t="s">
        <v>71</v>
      </c>
      <c r="F186" s="154">
        <v>40872</v>
      </c>
      <c r="G186" s="39">
        <v>1</v>
      </c>
      <c r="H186" s="40">
        <v>8.06</v>
      </c>
      <c r="I186" s="41">
        <v>42.6</v>
      </c>
    </row>
    <row r="187" spans="2:9" x14ac:dyDescent="0.25">
      <c r="B187" s="132"/>
      <c r="C187" s="359"/>
      <c r="D187" s="334" t="s">
        <v>561</v>
      </c>
      <c r="E187" s="38" t="s">
        <v>568</v>
      </c>
      <c r="F187" s="154">
        <v>42003</v>
      </c>
      <c r="G187" s="39">
        <v>1</v>
      </c>
      <c r="H187" s="40">
        <v>6.62</v>
      </c>
      <c r="I187" s="41">
        <v>28.4</v>
      </c>
    </row>
    <row r="188" spans="2:9" x14ac:dyDescent="0.25">
      <c r="B188" s="132"/>
      <c r="C188" s="359"/>
      <c r="D188" s="334" t="s">
        <v>658</v>
      </c>
      <c r="E188" s="38" t="s">
        <v>71</v>
      </c>
      <c r="F188" s="153">
        <v>1974</v>
      </c>
      <c r="G188" s="39">
        <v>1</v>
      </c>
      <c r="H188" s="40">
        <v>0.42399999999999999</v>
      </c>
      <c r="I188" s="41">
        <v>3.6</v>
      </c>
    </row>
    <row r="189" spans="2:9" x14ac:dyDescent="0.25">
      <c r="B189" s="132"/>
      <c r="C189" s="359"/>
      <c r="D189" s="334" t="s">
        <v>659</v>
      </c>
      <c r="E189" s="38" t="s">
        <v>71</v>
      </c>
      <c r="F189" s="153">
        <v>1971</v>
      </c>
      <c r="G189" s="39">
        <v>1</v>
      </c>
      <c r="H189" s="40">
        <v>70</v>
      </c>
      <c r="I189" s="41">
        <v>315</v>
      </c>
    </row>
    <row r="190" spans="2:9" x14ac:dyDescent="0.25">
      <c r="B190" s="132"/>
      <c r="C190" s="359"/>
      <c r="D190" s="334" t="s">
        <v>660</v>
      </c>
      <c r="E190" s="38" t="s">
        <v>71</v>
      </c>
      <c r="F190" s="153">
        <v>1974</v>
      </c>
      <c r="G190" s="39">
        <v>1</v>
      </c>
      <c r="H190" s="40">
        <v>56</v>
      </c>
      <c r="I190" s="41">
        <v>307</v>
      </c>
    </row>
    <row r="191" spans="2:9" x14ac:dyDescent="0.25">
      <c r="B191" s="132"/>
      <c r="C191" s="359"/>
      <c r="D191" s="334" t="s">
        <v>661</v>
      </c>
      <c r="E191" s="38" t="s">
        <v>71</v>
      </c>
      <c r="F191" s="153">
        <v>1967</v>
      </c>
      <c r="G191" s="39">
        <v>1</v>
      </c>
      <c r="H191" s="40">
        <v>0.88</v>
      </c>
      <c r="I191" s="41">
        <v>7.8</v>
      </c>
    </row>
    <row r="192" spans="2:9" x14ac:dyDescent="0.25">
      <c r="B192" s="132"/>
      <c r="C192" s="359"/>
      <c r="D192" s="334" t="s">
        <v>662</v>
      </c>
      <c r="E192" s="38" t="s">
        <v>71</v>
      </c>
      <c r="F192" s="153">
        <v>1971</v>
      </c>
      <c r="G192" s="39">
        <v>1</v>
      </c>
      <c r="H192" s="40">
        <v>0.32800000000000001</v>
      </c>
      <c r="I192" s="41">
        <v>3.6</v>
      </c>
    </row>
    <row r="193" spans="2:9" x14ac:dyDescent="0.25">
      <c r="B193" s="132"/>
      <c r="C193" s="359"/>
      <c r="D193" s="334" t="s">
        <v>663</v>
      </c>
      <c r="E193" s="38" t="s">
        <v>68</v>
      </c>
      <c r="F193" s="154">
        <v>42081</v>
      </c>
      <c r="G193" s="39">
        <v>1</v>
      </c>
      <c r="H193" s="40">
        <v>31.568000000000001</v>
      </c>
      <c r="I193" s="41">
        <v>99.09</v>
      </c>
    </row>
    <row r="194" spans="2:9" ht="15.75" thickBot="1" x14ac:dyDescent="0.3">
      <c r="B194" s="132"/>
      <c r="C194" s="355"/>
      <c r="D194" s="349" t="s">
        <v>664</v>
      </c>
      <c r="E194" s="350" t="s">
        <v>71</v>
      </c>
      <c r="F194" s="358">
        <v>42301</v>
      </c>
      <c r="G194" s="351">
        <v>1</v>
      </c>
      <c r="H194" s="352">
        <v>22.635999999999999</v>
      </c>
      <c r="I194" s="353">
        <v>75.028000000000006</v>
      </c>
    </row>
    <row r="195" spans="2:9" ht="15.75" thickBot="1" x14ac:dyDescent="0.3">
      <c r="B195" s="133"/>
      <c r="C195" s="156" t="s">
        <v>593</v>
      </c>
      <c r="D195" s="337"/>
      <c r="E195" s="337"/>
      <c r="F195" s="356"/>
      <c r="G195" s="327">
        <v>19</v>
      </c>
      <c r="H195" s="321">
        <v>410.678</v>
      </c>
      <c r="I195" s="331">
        <v>1634.8579999999999</v>
      </c>
    </row>
    <row r="196" spans="2:9" x14ac:dyDescent="0.25">
      <c r="B196" s="15" t="s">
        <v>93</v>
      </c>
      <c r="C196" s="354" t="s">
        <v>32</v>
      </c>
      <c r="D196" s="329" t="s">
        <v>158</v>
      </c>
      <c r="E196" s="328" t="s">
        <v>71</v>
      </c>
      <c r="F196" s="360">
        <v>1954</v>
      </c>
      <c r="G196" s="357">
        <v>1</v>
      </c>
      <c r="H196" s="335">
        <v>0.27200000000000002</v>
      </c>
      <c r="I196" s="339">
        <v>1</v>
      </c>
    </row>
    <row r="197" spans="2:9" ht="15.75" thickBot="1" x14ac:dyDescent="0.3">
      <c r="B197" s="132"/>
      <c r="C197" s="355"/>
      <c r="D197" s="349" t="s">
        <v>376</v>
      </c>
      <c r="E197" s="350" t="s">
        <v>71</v>
      </c>
      <c r="F197" s="358">
        <v>41412</v>
      </c>
      <c r="G197" s="351">
        <v>1</v>
      </c>
      <c r="H197" s="352">
        <v>9.98</v>
      </c>
      <c r="I197" s="353">
        <v>35.67</v>
      </c>
    </row>
    <row r="198" spans="2:9" ht="15.75" thickBot="1" x14ac:dyDescent="0.3">
      <c r="B198" s="133"/>
      <c r="C198" s="156" t="s">
        <v>594</v>
      </c>
      <c r="D198" s="337"/>
      <c r="E198" s="337"/>
      <c r="F198" s="356"/>
      <c r="G198" s="327">
        <v>2</v>
      </c>
      <c r="H198" s="321">
        <v>10.252000000000001</v>
      </c>
      <c r="I198" s="331">
        <v>36.67</v>
      </c>
    </row>
    <row r="199" spans="2:9" x14ac:dyDescent="0.25">
      <c r="B199" s="15" t="s">
        <v>94</v>
      </c>
      <c r="C199" s="354" t="s">
        <v>35</v>
      </c>
      <c r="D199" s="329" t="s">
        <v>207</v>
      </c>
      <c r="E199" s="328" t="s">
        <v>71</v>
      </c>
      <c r="F199" s="360">
        <v>2007</v>
      </c>
      <c r="G199" s="357">
        <v>1</v>
      </c>
      <c r="H199" s="335">
        <v>40.5</v>
      </c>
      <c r="I199" s="339">
        <v>105</v>
      </c>
    </row>
    <row r="200" spans="2:9" x14ac:dyDescent="0.25">
      <c r="B200" s="132"/>
      <c r="C200" s="359"/>
      <c r="D200" s="334" t="s">
        <v>387</v>
      </c>
      <c r="E200" s="38" t="s">
        <v>71</v>
      </c>
      <c r="F200" s="154">
        <v>41003</v>
      </c>
      <c r="G200" s="39">
        <v>1</v>
      </c>
      <c r="H200" s="40">
        <v>16.742999999999999</v>
      </c>
      <c r="I200" s="41">
        <v>46.395000000000003</v>
      </c>
    </row>
    <row r="201" spans="2:9" x14ac:dyDescent="0.25">
      <c r="B201" s="132"/>
      <c r="C201" s="359"/>
      <c r="D201" s="334" t="s">
        <v>229</v>
      </c>
      <c r="E201" s="38" t="s">
        <v>71</v>
      </c>
      <c r="F201" s="154">
        <v>40275</v>
      </c>
      <c r="G201" s="39">
        <v>1</v>
      </c>
      <c r="H201" s="40">
        <v>9.5399999999999991</v>
      </c>
      <c r="I201" s="41">
        <v>32</v>
      </c>
    </row>
    <row r="202" spans="2:9" x14ac:dyDescent="0.25">
      <c r="B202" s="132"/>
      <c r="C202" s="359"/>
      <c r="D202" s="334" t="s">
        <v>243</v>
      </c>
      <c r="E202" s="38" t="s">
        <v>71</v>
      </c>
      <c r="F202" s="153">
        <v>2008</v>
      </c>
      <c r="G202" s="39">
        <v>1</v>
      </c>
      <c r="H202" s="40">
        <v>38.72</v>
      </c>
      <c r="I202" s="41">
        <v>114.26</v>
      </c>
    </row>
    <row r="203" spans="2:9" x14ac:dyDescent="0.25">
      <c r="B203" s="132"/>
      <c r="C203" s="359"/>
      <c r="D203" s="334" t="s">
        <v>261</v>
      </c>
      <c r="E203" s="38" t="s">
        <v>71</v>
      </c>
      <c r="F203" s="153">
        <v>2008</v>
      </c>
      <c r="G203" s="39">
        <v>1</v>
      </c>
      <c r="H203" s="40">
        <v>9.26</v>
      </c>
      <c r="I203" s="41">
        <v>36</v>
      </c>
    </row>
    <row r="204" spans="2:9" x14ac:dyDescent="0.25">
      <c r="B204" s="132"/>
      <c r="C204" s="359"/>
      <c r="D204" s="334" t="s">
        <v>265</v>
      </c>
      <c r="E204" s="38" t="s">
        <v>71</v>
      </c>
      <c r="F204" s="154">
        <v>40998</v>
      </c>
      <c r="G204" s="39">
        <v>1</v>
      </c>
      <c r="H204" s="40">
        <v>24.265999999999998</v>
      </c>
      <c r="I204" s="41">
        <v>60.26</v>
      </c>
    </row>
    <row r="205" spans="2:9" x14ac:dyDescent="0.25">
      <c r="B205" s="132"/>
      <c r="C205" s="359"/>
      <c r="D205" s="334" t="s">
        <v>269</v>
      </c>
      <c r="E205" s="38" t="s">
        <v>71</v>
      </c>
      <c r="F205" s="153">
        <v>2009</v>
      </c>
      <c r="G205" s="39">
        <v>1</v>
      </c>
      <c r="H205" s="40">
        <v>1.8</v>
      </c>
      <c r="I205" s="41">
        <v>4.28</v>
      </c>
    </row>
    <row r="206" spans="2:9" x14ac:dyDescent="0.25">
      <c r="B206" s="132"/>
      <c r="C206" s="359"/>
      <c r="D206" s="334" t="s">
        <v>272</v>
      </c>
      <c r="E206" s="38" t="s">
        <v>71</v>
      </c>
      <c r="F206" s="154">
        <v>40619</v>
      </c>
      <c r="G206" s="39">
        <v>1</v>
      </c>
      <c r="H206" s="40">
        <v>142.28</v>
      </c>
      <c r="I206" s="41">
        <v>334.02100000000002</v>
      </c>
    </row>
    <row r="207" spans="2:9" x14ac:dyDescent="0.25">
      <c r="B207" s="132"/>
      <c r="C207" s="359"/>
      <c r="D207" s="334" t="s">
        <v>282</v>
      </c>
      <c r="E207" s="38" t="s">
        <v>71</v>
      </c>
      <c r="F207" s="323">
        <v>2010</v>
      </c>
      <c r="G207" s="39">
        <v>1</v>
      </c>
      <c r="H207" s="40">
        <v>34.130000000000003</v>
      </c>
      <c r="I207" s="41">
        <v>107</v>
      </c>
    </row>
    <row r="208" spans="2:9" x14ac:dyDescent="0.25">
      <c r="B208" s="132"/>
      <c r="C208" s="359"/>
      <c r="D208" s="334" t="s">
        <v>421</v>
      </c>
      <c r="E208" s="38" t="s">
        <v>68</v>
      </c>
      <c r="F208" s="154">
        <v>41569</v>
      </c>
      <c r="G208" s="39">
        <v>1</v>
      </c>
      <c r="H208" s="40">
        <v>207.92</v>
      </c>
      <c r="I208" s="41">
        <v>502</v>
      </c>
    </row>
    <row r="209" spans="2:9" x14ac:dyDescent="0.25">
      <c r="B209" s="132"/>
      <c r="C209" s="359"/>
      <c r="D209" s="334" t="s">
        <v>288</v>
      </c>
      <c r="E209" s="38" t="s">
        <v>71</v>
      </c>
      <c r="F209" s="154">
        <v>41405</v>
      </c>
      <c r="G209" s="39">
        <v>1</v>
      </c>
      <c r="H209" s="40">
        <v>8</v>
      </c>
      <c r="I209" s="41">
        <v>24</v>
      </c>
    </row>
    <row r="210" spans="2:9" x14ac:dyDescent="0.25">
      <c r="B210" s="132"/>
      <c r="C210" s="359"/>
      <c r="D210" s="334" t="s">
        <v>436</v>
      </c>
      <c r="E210" s="38" t="s">
        <v>68</v>
      </c>
      <c r="F210" s="154">
        <v>41537</v>
      </c>
      <c r="G210" s="39">
        <v>1</v>
      </c>
      <c r="H210" s="40">
        <v>102.54</v>
      </c>
      <c r="I210" s="41">
        <v>282</v>
      </c>
    </row>
    <row r="211" spans="2:9" x14ac:dyDescent="0.25">
      <c r="B211" s="132"/>
      <c r="C211" s="359"/>
      <c r="D211" s="334" t="s">
        <v>290</v>
      </c>
      <c r="E211" s="38" t="s">
        <v>71</v>
      </c>
      <c r="F211" s="153">
        <v>2007</v>
      </c>
      <c r="G211" s="39">
        <v>1</v>
      </c>
      <c r="H211" s="40">
        <v>2.4</v>
      </c>
      <c r="I211" s="41">
        <v>18.72</v>
      </c>
    </row>
    <row r="212" spans="2:9" x14ac:dyDescent="0.25">
      <c r="B212" s="132"/>
      <c r="C212" s="359"/>
      <c r="D212" s="334" t="s">
        <v>293</v>
      </c>
      <c r="E212" s="38" t="s">
        <v>71</v>
      </c>
      <c r="F212" s="153">
        <v>2005</v>
      </c>
      <c r="G212" s="39">
        <v>1</v>
      </c>
      <c r="H212" s="40">
        <v>24</v>
      </c>
      <c r="I212" s="41">
        <v>71</v>
      </c>
    </row>
    <row r="213" spans="2:9" x14ac:dyDescent="0.25">
      <c r="B213" s="132"/>
      <c r="C213" s="359"/>
      <c r="D213" s="334" t="s">
        <v>295</v>
      </c>
      <c r="E213" s="38" t="s">
        <v>68</v>
      </c>
      <c r="F213" s="154">
        <v>41088</v>
      </c>
      <c r="G213" s="39">
        <v>1</v>
      </c>
      <c r="H213" s="40">
        <v>8</v>
      </c>
      <c r="I213" s="41">
        <v>26.51</v>
      </c>
    </row>
    <row r="214" spans="2:9" x14ac:dyDescent="0.25">
      <c r="B214" s="132"/>
      <c r="C214" s="359"/>
      <c r="D214" s="334" t="s">
        <v>423</v>
      </c>
      <c r="E214" s="38" t="s">
        <v>71</v>
      </c>
      <c r="F214" s="154">
        <v>40647</v>
      </c>
      <c r="G214" s="39">
        <v>1</v>
      </c>
      <c r="H214" s="40">
        <v>4.6093999999999999</v>
      </c>
      <c r="I214" s="41">
        <v>16.100000000000001</v>
      </c>
    </row>
    <row r="215" spans="2:9" x14ac:dyDescent="0.25">
      <c r="B215" s="132"/>
      <c r="C215" s="359"/>
      <c r="D215" s="334" t="s">
        <v>150</v>
      </c>
      <c r="E215" s="38" t="s">
        <v>71</v>
      </c>
      <c r="F215" s="153">
        <v>1993</v>
      </c>
      <c r="G215" s="39">
        <v>1</v>
      </c>
      <c r="H215" s="40">
        <v>9.2639999999999993</v>
      </c>
      <c r="I215" s="41">
        <v>35</v>
      </c>
    </row>
    <row r="216" spans="2:9" x14ac:dyDescent="0.25">
      <c r="B216" s="132"/>
      <c r="C216" s="359"/>
      <c r="D216" s="334" t="s">
        <v>424</v>
      </c>
      <c r="E216" s="38" t="s">
        <v>71</v>
      </c>
      <c r="F216" s="153">
        <v>2009</v>
      </c>
      <c r="G216" s="39">
        <v>1</v>
      </c>
      <c r="H216" s="40">
        <v>4.4000000000000004</v>
      </c>
      <c r="I216" s="41">
        <v>13.34</v>
      </c>
    </row>
    <row r="217" spans="2:9" x14ac:dyDescent="0.25">
      <c r="B217" s="132"/>
      <c r="C217" s="359"/>
      <c r="D217" s="334" t="s">
        <v>313</v>
      </c>
      <c r="E217" s="38" t="s">
        <v>71</v>
      </c>
      <c r="F217" s="154">
        <v>40724</v>
      </c>
      <c r="G217" s="39">
        <v>1</v>
      </c>
      <c r="H217" s="40">
        <v>1.07</v>
      </c>
      <c r="I217" s="41">
        <v>4.5999999999999996</v>
      </c>
    </row>
    <row r="218" spans="2:9" x14ac:dyDescent="0.25">
      <c r="B218" s="132"/>
      <c r="C218" s="359"/>
      <c r="D218" s="334" t="s">
        <v>333</v>
      </c>
      <c r="E218" s="38" t="s">
        <v>71</v>
      </c>
      <c r="F218" s="154">
        <v>40802</v>
      </c>
      <c r="G218" s="39">
        <v>1</v>
      </c>
      <c r="H218" s="40">
        <v>2.66</v>
      </c>
      <c r="I218" s="41">
        <v>9.98</v>
      </c>
    </row>
    <row r="219" spans="2:9" x14ac:dyDescent="0.25">
      <c r="B219" s="132"/>
      <c r="C219" s="359"/>
      <c r="D219" s="334" t="s">
        <v>190</v>
      </c>
      <c r="E219" s="38" t="s">
        <v>68</v>
      </c>
      <c r="F219" s="153">
        <v>2000</v>
      </c>
      <c r="G219" s="39">
        <v>1</v>
      </c>
      <c r="H219" s="40">
        <v>7</v>
      </c>
      <c r="I219" s="41">
        <v>7.96</v>
      </c>
    </row>
    <row r="220" spans="2:9" x14ac:dyDescent="0.25">
      <c r="B220" s="132"/>
      <c r="C220" s="359"/>
      <c r="D220" s="334" t="s">
        <v>483</v>
      </c>
      <c r="E220" s="38" t="s">
        <v>71</v>
      </c>
      <c r="F220" s="153">
        <v>2004</v>
      </c>
      <c r="G220" s="39">
        <v>1</v>
      </c>
      <c r="H220" s="40">
        <v>4.5</v>
      </c>
      <c r="I220" s="41">
        <v>18.88</v>
      </c>
    </row>
    <row r="221" spans="2:9" x14ac:dyDescent="0.25">
      <c r="B221" s="132"/>
      <c r="C221" s="359"/>
      <c r="D221" s="334" t="s">
        <v>441</v>
      </c>
      <c r="E221" s="38" t="s">
        <v>71</v>
      </c>
      <c r="F221" s="153">
        <v>2007</v>
      </c>
      <c r="G221" s="39">
        <v>1</v>
      </c>
      <c r="H221" s="40">
        <v>12.3</v>
      </c>
      <c r="I221" s="41">
        <v>48.292999999999999</v>
      </c>
    </row>
    <row r="222" spans="2:9" x14ac:dyDescent="0.25">
      <c r="B222" s="132"/>
      <c r="C222" s="359"/>
      <c r="D222" s="334" t="s">
        <v>353</v>
      </c>
      <c r="E222" s="38" t="s">
        <v>71</v>
      </c>
      <c r="F222" s="153">
        <v>2008</v>
      </c>
      <c r="G222" s="39">
        <v>1</v>
      </c>
      <c r="H222" s="40">
        <v>0.82</v>
      </c>
      <c r="I222" s="41">
        <v>5.28</v>
      </c>
    </row>
    <row r="223" spans="2:9" x14ac:dyDescent="0.25">
      <c r="B223" s="132"/>
      <c r="C223" s="359"/>
      <c r="D223" s="334" t="s">
        <v>443</v>
      </c>
      <c r="E223" s="38" t="s">
        <v>71</v>
      </c>
      <c r="F223" s="154">
        <v>41121</v>
      </c>
      <c r="G223" s="39">
        <v>1</v>
      </c>
      <c r="H223" s="40">
        <v>1.57</v>
      </c>
      <c r="I223" s="41">
        <v>10.86</v>
      </c>
    </row>
    <row r="224" spans="2:9" x14ac:dyDescent="0.25">
      <c r="B224" s="132"/>
      <c r="C224" s="359"/>
      <c r="D224" s="334" t="s">
        <v>357</v>
      </c>
      <c r="E224" s="38" t="s">
        <v>71</v>
      </c>
      <c r="F224" s="154">
        <v>41314</v>
      </c>
      <c r="G224" s="39">
        <v>1</v>
      </c>
      <c r="H224" s="40">
        <v>14.834</v>
      </c>
      <c r="I224" s="41">
        <v>35</v>
      </c>
    </row>
    <row r="225" spans="2:9" x14ac:dyDescent="0.25">
      <c r="B225" s="132"/>
      <c r="C225" s="359"/>
      <c r="D225" s="334" t="s">
        <v>362</v>
      </c>
      <c r="E225" s="38" t="s">
        <v>71</v>
      </c>
      <c r="F225" s="154">
        <v>41104</v>
      </c>
      <c r="G225" s="39">
        <v>1</v>
      </c>
      <c r="H225" s="40">
        <v>1.4</v>
      </c>
      <c r="I225" s="41">
        <v>4.59</v>
      </c>
    </row>
    <row r="226" spans="2:9" x14ac:dyDescent="0.25">
      <c r="B226" s="132"/>
      <c r="C226" s="359"/>
      <c r="D226" s="334" t="s">
        <v>368</v>
      </c>
      <c r="E226" s="38" t="s">
        <v>71</v>
      </c>
      <c r="F226" s="154">
        <v>40723</v>
      </c>
      <c r="G226" s="39">
        <v>1</v>
      </c>
      <c r="H226" s="40">
        <v>3.794</v>
      </c>
      <c r="I226" s="41">
        <v>14.92</v>
      </c>
    </row>
    <row r="227" spans="2:9" x14ac:dyDescent="0.25">
      <c r="B227" s="132"/>
      <c r="C227" s="359"/>
      <c r="D227" s="334" t="s">
        <v>457</v>
      </c>
      <c r="E227" s="38" t="s">
        <v>71</v>
      </c>
      <c r="F227" s="154">
        <v>41026</v>
      </c>
      <c r="G227" s="39">
        <v>1</v>
      </c>
      <c r="H227" s="40">
        <v>5.2</v>
      </c>
      <c r="I227" s="41">
        <v>18.280999999999999</v>
      </c>
    </row>
    <row r="228" spans="2:9" x14ac:dyDescent="0.25">
      <c r="B228" s="132"/>
      <c r="C228" s="359"/>
      <c r="D228" s="334" t="s">
        <v>665</v>
      </c>
      <c r="E228" s="38" t="s">
        <v>71</v>
      </c>
      <c r="F228" s="154">
        <v>42073</v>
      </c>
      <c r="G228" s="39">
        <v>1</v>
      </c>
      <c r="H228" s="40">
        <v>28.23</v>
      </c>
      <c r="I228" s="41">
        <v>113</v>
      </c>
    </row>
    <row r="229" spans="2:9" x14ac:dyDescent="0.25">
      <c r="B229" s="132"/>
      <c r="C229" s="359"/>
      <c r="D229" s="334" t="s">
        <v>666</v>
      </c>
      <c r="E229" s="38" t="s">
        <v>71</v>
      </c>
      <c r="F229" s="154">
        <v>42075</v>
      </c>
      <c r="G229" s="39">
        <v>1</v>
      </c>
      <c r="H229" s="40">
        <v>18.32</v>
      </c>
      <c r="I229" s="41">
        <v>30.01</v>
      </c>
    </row>
    <row r="230" spans="2:9" x14ac:dyDescent="0.25">
      <c r="B230" s="132"/>
      <c r="C230" s="359"/>
      <c r="D230" s="334" t="s">
        <v>667</v>
      </c>
      <c r="E230" s="38" t="s">
        <v>71</v>
      </c>
      <c r="F230" s="153">
        <v>1991</v>
      </c>
      <c r="G230" s="39">
        <v>1</v>
      </c>
      <c r="H230" s="40">
        <v>283.5</v>
      </c>
      <c r="I230" s="41">
        <v>725</v>
      </c>
    </row>
    <row r="231" spans="2:9" x14ac:dyDescent="0.25">
      <c r="B231" s="132"/>
      <c r="C231" s="359"/>
      <c r="D231" s="334" t="s">
        <v>733</v>
      </c>
      <c r="E231" s="38" t="s">
        <v>71</v>
      </c>
      <c r="F231" s="153">
        <v>2016</v>
      </c>
      <c r="G231" s="39">
        <v>1</v>
      </c>
      <c r="H231" s="40">
        <v>9.01</v>
      </c>
      <c r="I231" s="41">
        <v>36.090000000000003</v>
      </c>
    </row>
    <row r="232" spans="2:9" x14ac:dyDescent="0.25">
      <c r="B232" s="132"/>
      <c r="C232" s="359"/>
      <c r="D232" s="334" t="s">
        <v>734</v>
      </c>
      <c r="E232" s="38" t="s">
        <v>71</v>
      </c>
      <c r="F232" s="153">
        <v>2016</v>
      </c>
      <c r="G232" s="39">
        <v>1</v>
      </c>
      <c r="H232" s="40">
        <v>16.372</v>
      </c>
      <c r="I232" s="41">
        <v>42.49</v>
      </c>
    </row>
    <row r="233" spans="2:9" x14ac:dyDescent="0.25">
      <c r="B233" s="132"/>
      <c r="C233" s="359"/>
      <c r="D233" s="334" t="s">
        <v>735</v>
      </c>
      <c r="E233" s="38" t="s">
        <v>71</v>
      </c>
      <c r="F233" s="153">
        <v>2016</v>
      </c>
      <c r="G233" s="39">
        <v>1</v>
      </c>
      <c r="H233" s="40">
        <v>22.707999999999998</v>
      </c>
      <c r="I233" s="41">
        <v>56.826000000000001</v>
      </c>
    </row>
    <row r="234" spans="2:9" x14ac:dyDescent="0.25">
      <c r="B234" s="132"/>
      <c r="C234" s="359"/>
      <c r="D234" s="334" t="s">
        <v>803</v>
      </c>
      <c r="E234" s="38" t="s">
        <v>68</v>
      </c>
      <c r="F234" s="324">
        <v>43446</v>
      </c>
      <c r="G234" s="39">
        <v>1</v>
      </c>
      <c r="H234" s="40">
        <v>3.6909999999999998</v>
      </c>
      <c r="I234" s="41">
        <v>11.52</v>
      </c>
    </row>
    <row r="235" spans="2:9" ht="15.75" thickBot="1" x14ac:dyDescent="0.3">
      <c r="B235" s="132"/>
      <c r="C235" s="355"/>
      <c r="D235" s="349" t="s">
        <v>804</v>
      </c>
      <c r="E235" s="350" t="s">
        <v>71</v>
      </c>
      <c r="F235" s="362">
        <v>43158</v>
      </c>
      <c r="G235" s="351">
        <v>1</v>
      </c>
      <c r="H235" s="352">
        <v>2.5670000000000002</v>
      </c>
      <c r="I235" s="353">
        <v>8.9849999999999994</v>
      </c>
    </row>
    <row r="236" spans="2:9" ht="15.75" thickBot="1" x14ac:dyDescent="0.3">
      <c r="B236" s="133"/>
      <c r="C236" s="156" t="s">
        <v>595</v>
      </c>
      <c r="D236" s="337"/>
      <c r="E236" s="337"/>
      <c r="F236" s="356"/>
      <c r="G236" s="327">
        <v>37</v>
      </c>
      <c r="H236" s="321">
        <v>1127.9184000000002</v>
      </c>
      <c r="I236" s="331">
        <v>3030.451</v>
      </c>
    </row>
    <row r="237" spans="2:9" x14ac:dyDescent="0.25">
      <c r="B237" s="15" t="s">
        <v>95</v>
      </c>
      <c r="C237" s="354" t="s">
        <v>52</v>
      </c>
      <c r="D237" s="329" t="s">
        <v>397</v>
      </c>
      <c r="E237" s="328" t="s">
        <v>68</v>
      </c>
      <c r="F237" s="360">
        <v>2010</v>
      </c>
      <c r="G237" s="357">
        <v>1</v>
      </c>
      <c r="H237" s="335">
        <v>61.704000000000001</v>
      </c>
      <c r="I237" s="339">
        <v>250</v>
      </c>
    </row>
    <row r="238" spans="2:9" x14ac:dyDescent="0.25">
      <c r="B238" s="132"/>
      <c r="C238" s="359"/>
      <c r="D238" s="334" t="s">
        <v>156</v>
      </c>
      <c r="E238" s="38" t="s">
        <v>71</v>
      </c>
      <c r="F238" s="153">
        <v>1987</v>
      </c>
      <c r="G238" s="39">
        <v>1</v>
      </c>
      <c r="H238" s="40">
        <v>0.5</v>
      </c>
      <c r="I238" s="41">
        <v>1</v>
      </c>
    </row>
    <row r="239" spans="2:9" x14ac:dyDescent="0.25">
      <c r="B239" s="132"/>
      <c r="C239" s="359"/>
      <c r="D239" s="334" t="s">
        <v>252</v>
      </c>
      <c r="E239" s="38" t="s">
        <v>71</v>
      </c>
      <c r="F239" s="154">
        <v>41520</v>
      </c>
      <c r="G239" s="39">
        <v>1</v>
      </c>
      <c r="H239" s="40">
        <v>3.05</v>
      </c>
      <c r="I239" s="41">
        <v>12.5</v>
      </c>
    </row>
    <row r="240" spans="2:9" x14ac:dyDescent="0.25">
      <c r="B240" s="132"/>
      <c r="C240" s="359"/>
      <c r="D240" s="334" t="s">
        <v>565</v>
      </c>
      <c r="E240" s="38" t="s">
        <v>568</v>
      </c>
      <c r="F240" s="154">
        <v>41932</v>
      </c>
      <c r="G240" s="39">
        <v>1</v>
      </c>
      <c r="H240" s="40">
        <v>5</v>
      </c>
      <c r="I240" s="41">
        <v>17.399999999999999</v>
      </c>
    </row>
    <row r="241" spans="2:9" x14ac:dyDescent="0.25">
      <c r="B241" s="132"/>
      <c r="C241" s="359"/>
      <c r="D241" s="334" t="s">
        <v>276</v>
      </c>
      <c r="E241" s="38" t="s">
        <v>71</v>
      </c>
      <c r="F241" s="153" t="s">
        <v>1</v>
      </c>
      <c r="G241" s="39">
        <v>1</v>
      </c>
      <c r="H241" s="40">
        <v>8.48</v>
      </c>
      <c r="I241" s="41">
        <v>25</v>
      </c>
    </row>
    <row r="242" spans="2:9" x14ac:dyDescent="0.25">
      <c r="B242" s="132"/>
      <c r="C242" s="359"/>
      <c r="D242" s="334" t="s">
        <v>284</v>
      </c>
      <c r="E242" s="38" t="s">
        <v>71</v>
      </c>
      <c r="F242" s="153">
        <v>2006</v>
      </c>
      <c r="G242" s="39">
        <v>1</v>
      </c>
      <c r="H242" s="40">
        <v>28.81</v>
      </c>
      <c r="I242" s="41">
        <v>51.64</v>
      </c>
    </row>
    <row r="243" spans="2:9" x14ac:dyDescent="0.25">
      <c r="B243" s="132"/>
      <c r="C243" s="359"/>
      <c r="D243" s="334" t="s">
        <v>157</v>
      </c>
      <c r="E243" s="38" t="s">
        <v>71</v>
      </c>
      <c r="F243" s="153">
        <v>1955</v>
      </c>
      <c r="G243" s="39">
        <v>1</v>
      </c>
      <c r="H243" s="40">
        <v>0.4</v>
      </c>
      <c r="I243" s="41">
        <v>1.5</v>
      </c>
    </row>
    <row r="244" spans="2:9" x14ac:dyDescent="0.25">
      <c r="B244" s="132"/>
      <c r="C244" s="359"/>
      <c r="D244" s="334" t="s">
        <v>551</v>
      </c>
      <c r="E244" s="38" t="s">
        <v>568</v>
      </c>
      <c r="F244" s="154">
        <v>41810</v>
      </c>
      <c r="G244" s="39">
        <v>1</v>
      </c>
      <c r="H244" s="40">
        <v>9.06</v>
      </c>
      <c r="I244" s="41">
        <v>26.13</v>
      </c>
    </row>
    <row r="245" spans="2:9" x14ac:dyDescent="0.25">
      <c r="B245" s="132"/>
      <c r="C245" s="359"/>
      <c r="D245" s="334" t="s">
        <v>515</v>
      </c>
      <c r="E245" s="38" t="s">
        <v>71</v>
      </c>
      <c r="F245" s="153">
        <v>2006</v>
      </c>
      <c r="G245" s="39">
        <v>1</v>
      </c>
      <c r="H245" s="40">
        <v>7.35</v>
      </c>
      <c r="I245" s="41">
        <v>25</v>
      </c>
    </row>
    <row r="246" spans="2:9" x14ac:dyDescent="0.25">
      <c r="B246" s="132"/>
      <c r="C246" s="359"/>
      <c r="D246" s="334" t="s">
        <v>343</v>
      </c>
      <c r="E246" s="38" t="s">
        <v>71</v>
      </c>
      <c r="F246" s="154">
        <v>40866</v>
      </c>
      <c r="G246" s="39">
        <v>1</v>
      </c>
      <c r="H246" s="40">
        <v>14.896000000000001</v>
      </c>
      <c r="I246" s="41">
        <v>48.3</v>
      </c>
    </row>
    <row r="247" spans="2:9" x14ac:dyDescent="0.25">
      <c r="B247" s="132"/>
      <c r="C247" s="359"/>
      <c r="D247" s="334" t="s">
        <v>559</v>
      </c>
      <c r="E247" s="38" t="s">
        <v>568</v>
      </c>
      <c r="F247" s="154">
        <v>41950</v>
      </c>
      <c r="G247" s="39">
        <v>1</v>
      </c>
      <c r="H247" s="40">
        <v>3.3879999999999999</v>
      </c>
      <c r="I247" s="41">
        <v>13.4</v>
      </c>
    </row>
    <row r="248" spans="2:9" x14ac:dyDescent="0.25">
      <c r="B248" s="132"/>
      <c r="C248" s="359"/>
      <c r="D248" s="334" t="s">
        <v>366</v>
      </c>
      <c r="E248" s="38" t="s">
        <v>68</v>
      </c>
      <c r="F248" s="154">
        <v>40744</v>
      </c>
      <c r="G248" s="39">
        <v>1</v>
      </c>
      <c r="H248" s="40">
        <v>5.46</v>
      </c>
      <c r="I248" s="41">
        <v>17</v>
      </c>
    </row>
    <row r="249" spans="2:9" x14ac:dyDescent="0.25">
      <c r="B249" s="132"/>
      <c r="C249" s="359"/>
      <c r="D249" s="334" t="s">
        <v>668</v>
      </c>
      <c r="E249" s="38" t="s">
        <v>71</v>
      </c>
      <c r="F249" s="154">
        <v>42222</v>
      </c>
      <c r="G249" s="39">
        <v>1</v>
      </c>
      <c r="H249" s="40">
        <v>6.79</v>
      </c>
      <c r="I249" s="41">
        <v>15.55</v>
      </c>
    </row>
    <row r="250" spans="2:9" ht="15.75" thickBot="1" x14ac:dyDescent="0.3">
      <c r="B250" s="132"/>
      <c r="C250" s="355"/>
      <c r="D250" s="349" t="s">
        <v>670</v>
      </c>
      <c r="E250" s="350" t="s">
        <v>71</v>
      </c>
      <c r="F250" s="358">
        <v>37288</v>
      </c>
      <c r="G250" s="351">
        <v>1</v>
      </c>
      <c r="H250" s="352">
        <v>510</v>
      </c>
      <c r="I250" s="353">
        <v>1669</v>
      </c>
    </row>
    <row r="251" spans="2:9" ht="15.75" thickBot="1" x14ac:dyDescent="0.3">
      <c r="B251" s="133"/>
      <c r="C251" s="156" t="s">
        <v>596</v>
      </c>
      <c r="D251" s="337"/>
      <c r="E251" s="337"/>
      <c r="F251" s="356"/>
      <c r="G251" s="327">
        <v>14</v>
      </c>
      <c r="H251" s="321">
        <v>664.88800000000003</v>
      </c>
      <c r="I251" s="331">
        <v>2173.42</v>
      </c>
    </row>
    <row r="252" spans="2:9" x14ac:dyDescent="0.25">
      <c r="B252" s="15" t="s">
        <v>96</v>
      </c>
      <c r="C252" s="354" t="s">
        <v>41</v>
      </c>
      <c r="D252" s="329" t="s">
        <v>273</v>
      </c>
      <c r="E252" s="328" t="s">
        <v>71</v>
      </c>
      <c r="F252" s="360">
        <v>2008</v>
      </c>
      <c r="G252" s="357">
        <v>1</v>
      </c>
      <c r="H252" s="335">
        <v>16.7</v>
      </c>
      <c r="I252" s="339">
        <v>117.2</v>
      </c>
    </row>
    <row r="253" spans="2:9" ht="15.75" thickBot="1" x14ac:dyDescent="0.3">
      <c r="B253" s="132"/>
      <c r="C253" s="355"/>
      <c r="D253" s="349" t="s">
        <v>671</v>
      </c>
      <c r="E253" s="350" t="s">
        <v>71</v>
      </c>
      <c r="F253" s="358">
        <v>42145</v>
      </c>
      <c r="G253" s="351">
        <v>1</v>
      </c>
      <c r="H253" s="352">
        <v>17</v>
      </c>
      <c r="I253" s="353">
        <v>61.16</v>
      </c>
    </row>
    <row r="254" spans="2:9" ht="15.75" thickBot="1" x14ac:dyDescent="0.3">
      <c r="B254" s="133"/>
      <c r="C254" s="156" t="s">
        <v>597</v>
      </c>
      <c r="D254" s="337"/>
      <c r="E254" s="337"/>
      <c r="F254" s="356"/>
      <c r="G254" s="327">
        <v>2</v>
      </c>
      <c r="H254" s="321">
        <v>33.700000000000003</v>
      </c>
      <c r="I254" s="331">
        <v>178.36</v>
      </c>
    </row>
    <row r="255" spans="2:9" ht="15.75" thickBot="1" x14ac:dyDescent="0.3">
      <c r="B255" s="15" t="s">
        <v>97</v>
      </c>
      <c r="C255" s="340" t="s">
        <v>50</v>
      </c>
      <c r="D255" s="344" t="s">
        <v>179</v>
      </c>
      <c r="E255" s="345" t="s">
        <v>71</v>
      </c>
      <c r="F255" s="160">
        <v>1965</v>
      </c>
      <c r="G255" s="346">
        <v>1</v>
      </c>
      <c r="H255" s="332">
        <v>6.88E-2</v>
      </c>
      <c r="I255" s="347">
        <v>0.6</v>
      </c>
    </row>
    <row r="256" spans="2:9" ht="15.75" thickBot="1" x14ac:dyDescent="0.3">
      <c r="B256" s="133"/>
      <c r="C256" s="156" t="s">
        <v>598</v>
      </c>
      <c r="D256" s="337"/>
      <c r="E256" s="337"/>
      <c r="F256" s="356"/>
      <c r="G256" s="327">
        <v>1</v>
      </c>
      <c r="H256" s="321">
        <v>6.88E-2</v>
      </c>
      <c r="I256" s="331">
        <v>0.6</v>
      </c>
    </row>
    <row r="257" spans="2:9" x14ac:dyDescent="0.25">
      <c r="B257" s="15" t="s">
        <v>98</v>
      </c>
      <c r="C257" s="354" t="s">
        <v>49</v>
      </c>
      <c r="D257" s="329" t="s">
        <v>386</v>
      </c>
      <c r="E257" s="328" t="s">
        <v>71</v>
      </c>
      <c r="F257" s="361">
        <v>41423</v>
      </c>
      <c r="G257" s="357">
        <v>1</v>
      </c>
      <c r="H257" s="335">
        <v>20.399999999999999</v>
      </c>
      <c r="I257" s="339">
        <v>80.260000000000005</v>
      </c>
    </row>
    <row r="258" spans="2:9" x14ac:dyDescent="0.25">
      <c r="B258" s="132"/>
      <c r="C258" s="359"/>
      <c r="D258" s="334" t="s">
        <v>391</v>
      </c>
      <c r="E258" s="38" t="s">
        <v>68</v>
      </c>
      <c r="F258" s="154">
        <v>40563</v>
      </c>
      <c r="G258" s="39">
        <v>1</v>
      </c>
      <c r="H258" s="40">
        <v>47</v>
      </c>
      <c r="I258" s="41">
        <v>166</v>
      </c>
    </row>
    <row r="259" spans="2:9" x14ac:dyDescent="0.25">
      <c r="B259" s="132"/>
      <c r="C259" s="359"/>
      <c r="D259" s="334" t="s">
        <v>274</v>
      </c>
      <c r="E259" s="38" t="s">
        <v>71</v>
      </c>
      <c r="F259" s="154">
        <v>41410</v>
      </c>
      <c r="G259" s="39">
        <v>1</v>
      </c>
      <c r="H259" s="40">
        <v>5.29</v>
      </c>
      <c r="I259" s="41">
        <v>20.059999999999999</v>
      </c>
    </row>
    <row r="260" spans="2:9" x14ac:dyDescent="0.25">
      <c r="B260" s="132"/>
      <c r="C260" s="359"/>
      <c r="D260" s="334" t="s">
        <v>338</v>
      </c>
      <c r="E260" s="38" t="s">
        <v>71</v>
      </c>
      <c r="F260" s="154">
        <v>40930</v>
      </c>
      <c r="G260" s="39">
        <v>1</v>
      </c>
      <c r="H260" s="40">
        <v>6</v>
      </c>
      <c r="I260" s="41">
        <v>23.37</v>
      </c>
    </row>
    <row r="261" spans="2:9" ht="15.75" thickBot="1" x14ac:dyDescent="0.3">
      <c r="B261" s="132"/>
      <c r="C261" s="355"/>
      <c r="D261" s="349" t="s">
        <v>445</v>
      </c>
      <c r="E261" s="350" t="s">
        <v>71</v>
      </c>
      <c r="F261" s="358">
        <v>41180</v>
      </c>
      <c r="G261" s="351">
        <v>1</v>
      </c>
      <c r="H261" s="352">
        <v>8.44</v>
      </c>
      <c r="I261" s="353">
        <v>69.88</v>
      </c>
    </row>
    <row r="262" spans="2:9" ht="15.75" thickBot="1" x14ac:dyDescent="0.3">
      <c r="B262" s="133"/>
      <c r="C262" s="156" t="s">
        <v>599</v>
      </c>
      <c r="D262" s="337"/>
      <c r="E262" s="337"/>
      <c r="F262" s="356"/>
      <c r="G262" s="327">
        <v>5</v>
      </c>
      <c r="H262" s="321">
        <v>87.13000000000001</v>
      </c>
      <c r="I262" s="331">
        <v>359.57</v>
      </c>
    </row>
    <row r="263" spans="2:9" x14ac:dyDescent="0.25">
      <c r="B263" s="15" t="s">
        <v>99</v>
      </c>
      <c r="C263" s="354" t="s">
        <v>40</v>
      </c>
      <c r="D263" s="329" t="s">
        <v>164</v>
      </c>
      <c r="E263" s="328" t="s">
        <v>71</v>
      </c>
      <c r="F263" s="360">
        <v>1928</v>
      </c>
      <c r="G263" s="357">
        <v>1</v>
      </c>
      <c r="H263" s="335">
        <v>1.36</v>
      </c>
      <c r="I263" s="339">
        <v>4</v>
      </c>
    </row>
    <row r="264" spans="2:9" x14ac:dyDescent="0.25">
      <c r="B264" s="132"/>
      <c r="C264" s="359"/>
      <c r="D264" s="334" t="s">
        <v>464</v>
      </c>
      <c r="E264" s="38" t="s">
        <v>71</v>
      </c>
      <c r="F264" s="153">
        <v>1998</v>
      </c>
      <c r="G264" s="39">
        <v>1</v>
      </c>
      <c r="H264" s="40">
        <v>84</v>
      </c>
      <c r="I264" s="41">
        <v>429</v>
      </c>
    </row>
    <row r="265" spans="2:9" x14ac:dyDescent="0.25">
      <c r="B265" s="132"/>
      <c r="C265" s="359"/>
      <c r="D265" s="334" t="s">
        <v>539</v>
      </c>
      <c r="E265" s="38" t="s">
        <v>568</v>
      </c>
      <c r="F265" s="154">
        <v>41761</v>
      </c>
      <c r="G265" s="39">
        <v>1</v>
      </c>
      <c r="H265" s="40">
        <v>17.579999999999998</v>
      </c>
      <c r="I265" s="41">
        <v>89.56</v>
      </c>
    </row>
    <row r="266" spans="2:9" x14ac:dyDescent="0.25">
      <c r="B266" s="132"/>
      <c r="C266" s="359"/>
      <c r="D266" s="334" t="s">
        <v>672</v>
      </c>
      <c r="E266" s="38" t="s">
        <v>68</v>
      </c>
      <c r="F266" s="154">
        <v>40634</v>
      </c>
      <c r="G266" s="39">
        <v>1</v>
      </c>
      <c r="H266" s="40">
        <v>27.617999999999999</v>
      </c>
      <c r="I266" s="41">
        <v>94.47</v>
      </c>
    </row>
    <row r="267" spans="2:9" x14ac:dyDescent="0.25">
      <c r="B267" s="132"/>
      <c r="C267" s="359"/>
      <c r="D267" s="334" t="s">
        <v>318</v>
      </c>
      <c r="E267" s="38" t="s">
        <v>71</v>
      </c>
      <c r="F267" s="153">
        <v>2001</v>
      </c>
      <c r="G267" s="39">
        <v>1</v>
      </c>
      <c r="H267" s="40">
        <v>3.3319999999999999</v>
      </c>
      <c r="I267" s="41">
        <v>28.03</v>
      </c>
    </row>
    <row r="268" spans="2:9" x14ac:dyDescent="0.25">
      <c r="B268" s="132"/>
      <c r="C268" s="359"/>
      <c r="D268" s="334" t="s">
        <v>163</v>
      </c>
      <c r="E268" s="38" t="s">
        <v>71</v>
      </c>
      <c r="F268" s="153">
        <v>1924</v>
      </c>
      <c r="G268" s="39">
        <v>1</v>
      </c>
      <c r="H268" s="40">
        <v>9.9199999999999997E-2</v>
      </c>
      <c r="I268" s="41">
        <v>0.7</v>
      </c>
    </row>
    <row r="269" spans="2:9" x14ac:dyDescent="0.25">
      <c r="B269" s="132"/>
      <c r="C269" s="359"/>
      <c r="D269" s="334" t="s">
        <v>365</v>
      </c>
      <c r="E269" s="38" t="s">
        <v>71</v>
      </c>
      <c r="F269" s="154">
        <v>41663</v>
      </c>
      <c r="G269" s="39">
        <v>1</v>
      </c>
      <c r="H269" s="40">
        <v>0.31</v>
      </c>
      <c r="I269" s="41">
        <v>1.65</v>
      </c>
    </row>
    <row r="270" spans="2:9" x14ac:dyDescent="0.25">
      <c r="B270" s="132"/>
      <c r="C270" s="359"/>
      <c r="D270" s="334" t="s">
        <v>183</v>
      </c>
      <c r="E270" s="38" t="s">
        <v>68</v>
      </c>
      <c r="F270" s="153">
        <v>2005</v>
      </c>
      <c r="G270" s="39">
        <v>1</v>
      </c>
      <c r="H270" s="40">
        <v>100</v>
      </c>
      <c r="I270" s="41">
        <v>423.5</v>
      </c>
    </row>
    <row r="271" spans="2:9" x14ac:dyDescent="0.25">
      <c r="B271" s="132"/>
      <c r="C271" s="359"/>
      <c r="D271" s="334" t="s">
        <v>456</v>
      </c>
      <c r="E271" s="38" t="s">
        <v>68</v>
      </c>
      <c r="F271" s="153">
        <v>2006</v>
      </c>
      <c r="G271" s="39">
        <v>1</v>
      </c>
      <c r="H271" s="40">
        <v>4.17</v>
      </c>
      <c r="I271" s="41">
        <v>27</v>
      </c>
    </row>
    <row r="272" spans="2:9" x14ac:dyDescent="0.25">
      <c r="B272" s="132"/>
      <c r="C272" s="359"/>
      <c r="D272" s="334" t="s">
        <v>673</v>
      </c>
      <c r="E272" s="38" t="s">
        <v>68</v>
      </c>
      <c r="F272" s="154">
        <v>42124</v>
      </c>
      <c r="G272" s="39">
        <v>1</v>
      </c>
      <c r="H272" s="40">
        <v>11.243</v>
      </c>
      <c r="I272" s="41">
        <v>35</v>
      </c>
    </row>
    <row r="273" spans="2:9" ht="15.75" thickBot="1" x14ac:dyDescent="0.3">
      <c r="B273" s="132"/>
      <c r="C273" s="355"/>
      <c r="D273" s="349" t="s">
        <v>805</v>
      </c>
      <c r="E273" s="350" t="s">
        <v>71</v>
      </c>
      <c r="F273" s="362">
        <v>43315</v>
      </c>
      <c r="G273" s="351">
        <v>1</v>
      </c>
      <c r="H273" s="352">
        <v>5</v>
      </c>
      <c r="I273" s="353">
        <v>11.9</v>
      </c>
    </row>
    <row r="274" spans="2:9" ht="15.75" thickBot="1" x14ac:dyDescent="0.3">
      <c r="B274" s="133"/>
      <c r="C274" s="156" t="s">
        <v>600</v>
      </c>
      <c r="D274" s="337"/>
      <c r="E274" s="337"/>
      <c r="F274" s="356"/>
      <c r="G274" s="327">
        <v>11</v>
      </c>
      <c r="H274" s="321">
        <v>254.71219999999997</v>
      </c>
      <c r="I274" s="331">
        <v>1144.81</v>
      </c>
    </row>
    <row r="275" spans="2:9" x14ac:dyDescent="0.25">
      <c r="B275" s="15" t="s">
        <v>100</v>
      </c>
      <c r="C275" s="354" t="s">
        <v>58</v>
      </c>
      <c r="D275" s="329" t="s">
        <v>188</v>
      </c>
      <c r="E275" s="328" t="s">
        <v>71</v>
      </c>
      <c r="F275" s="360">
        <v>1999</v>
      </c>
      <c r="G275" s="357">
        <v>1</v>
      </c>
      <c r="H275" s="335">
        <v>2.028</v>
      </c>
      <c r="I275" s="339">
        <v>11.435</v>
      </c>
    </row>
    <row r="276" spans="2:9" x14ac:dyDescent="0.25">
      <c r="B276" s="132"/>
      <c r="C276" s="359"/>
      <c r="D276" s="334" t="s">
        <v>189</v>
      </c>
      <c r="E276" s="38" t="s">
        <v>71</v>
      </c>
      <c r="F276" s="153">
        <v>2000</v>
      </c>
      <c r="G276" s="39">
        <v>1</v>
      </c>
      <c r="H276" s="40">
        <v>2.3929999999999998</v>
      </c>
      <c r="I276" s="41">
        <v>11.307</v>
      </c>
    </row>
    <row r="277" spans="2:9" x14ac:dyDescent="0.25">
      <c r="B277" s="132"/>
      <c r="C277" s="359"/>
      <c r="D277" s="334" t="s">
        <v>468</v>
      </c>
      <c r="E277" s="38" t="s">
        <v>71</v>
      </c>
      <c r="F277" s="153">
        <v>2007</v>
      </c>
      <c r="G277" s="39">
        <v>1</v>
      </c>
      <c r="H277" s="40">
        <v>4.5519999999999996</v>
      </c>
      <c r="I277" s="41">
        <v>24.306000000000001</v>
      </c>
    </row>
    <row r="278" spans="2:9" x14ac:dyDescent="0.25">
      <c r="B278" s="132"/>
      <c r="C278" s="359"/>
      <c r="D278" s="334" t="s">
        <v>469</v>
      </c>
      <c r="E278" s="38" t="s">
        <v>71</v>
      </c>
      <c r="F278" s="153">
        <v>2007</v>
      </c>
      <c r="G278" s="39">
        <v>1</v>
      </c>
      <c r="H278" s="40">
        <v>3.69</v>
      </c>
      <c r="I278" s="41">
        <v>23.103999999999999</v>
      </c>
    </row>
    <row r="279" spans="2:9" x14ac:dyDescent="0.25">
      <c r="B279" s="132"/>
      <c r="C279" s="359"/>
      <c r="D279" s="334" t="s">
        <v>407</v>
      </c>
      <c r="E279" s="38" t="s">
        <v>68</v>
      </c>
      <c r="F279" s="154">
        <v>41485</v>
      </c>
      <c r="G279" s="39">
        <v>1</v>
      </c>
      <c r="H279" s="40">
        <v>25</v>
      </c>
      <c r="I279" s="41">
        <v>80</v>
      </c>
    </row>
    <row r="280" spans="2:9" x14ac:dyDescent="0.25">
      <c r="B280" s="132"/>
      <c r="C280" s="359"/>
      <c r="D280" s="334" t="s">
        <v>234</v>
      </c>
      <c r="E280" s="38" t="s">
        <v>71</v>
      </c>
      <c r="F280" s="154">
        <v>41313</v>
      </c>
      <c r="G280" s="39">
        <v>1</v>
      </c>
      <c r="H280" s="40">
        <v>19.03</v>
      </c>
      <c r="I280" s="41">
        <v>70</v>
      </c>
    </row>
    <row r="281" spans="2:9" x14ac:dyDescent="0.25">
      <c r="B281" s="132"/>
      <c r="C281" s="359"/>
      <c r="D281" s="334" t="s">
        <v>543</v>
      </c>
      <c r="E281" s="38" t="s">
        <v>568</v>
      </c>
      <c r="F281" s="154">
        <v>41963</v>
      </c>
      <c r="G281" s="39">
        <v>1</v>
      </c>
      <c r="H281" s="40">
        <v>7.52</v>
      </c>
      <c r="I281" s="41">
        <v>19.669</v>
      </c>
    </row>
    <row r="282" spans="2:9" x14ac:dyDescent="0.25">
      <c r="B282" s="132"/>
      <c r="C282" s="359"/>
      <c r="D282" s="334" t="s">
        <v>544</v>
      </c>
      <c r="E282" s="38" t="s">
        <v>568</v>
      </c>
      <c r="F282" s="154">
        <v>41704</v>
      </c>
      <c r="G282" s="39">
        <v>1</v>
      </c>
      <c r="H282" s="40">
        <v>5.66</v>
      </c>
      <c r="I282" s="41">
        <v>10.541</v>
      </c>
    </row>
    <row r="283" spans="2:9" x14ac:dyDescent="0.25">
      <c r="B283" s="132"/>
      <c r="C283" s="359"/>
      <c r="D283" s="334" t="s">
        <v>470</v>
      </c>
      <c r="E283" s="38" t="s">
        <v>71</v>
      </c>
      <c r="F283" s="153">
        <v>2009</v>
      </c>
      <c r="G283" s="39">
        <v>1</v>
      </c>
      <c r="H283" s="40">
        <v>1.05</v>
      </c>
      <c r="I283" s="41">
        <v>4</v>
      </c>
    </row>
    <row r="284" spans="2:9" x14ac:dyDescent="0.25">
      <c r="B284" s="132"/>
      <c r="C284" s="359"/>
      <c r="D284" s="334" t="s">
        <v>471</v>
      </c>
      <c r="E284" s="38" t="s">
        <v>71</v>
      </c>
      <c r="F284" s="153">
        <v>2007</v>
      </c>
      <c r="G284" s="39">
        <v>1</v>
      </c>
      <c r="H284" s="40">
        <v>4.016</v>
      </c>
      <c r="I284" s="41">
        <v>25.16</v>
      </c>
    </row>
    <row r="285" spans="2:9" x14ac:dyDescent="0.25">
      <c r="B285" s="132"/>
      <c r="C285" s="359"/>
      <c r="D285" s="334" t="s">
        <v>194</v>
      </c>
      <c r="E285" s="38" t="s">
        <v>71</v>
      </c>
      <c r="F285" s="153">
        <v>2009</v>
      </c>
      <c r="G285" s="39">
        <v>1</v>
      </c>
      <c r="H285" s="40">
        <v>63</v>
      </c>
      <c r="I285" s="41">
        <v>330</v>
      </c>
    </row>
    <row r="286" spans="2:9" x14ac:dyDescent="0.25">
      <c r="B286" s="132"/>
      <c r="C286" s="359"/>
      <c r="D286" s="334" t="s">
        <v>513</v>
      </c>
      <c r="E286" s="38" t="s">
        <v>68</v>
      </c>
      <c r="F286" s="323">
        <v>2010</v>
      </c>
      <c r="G286" s="39">
        <v>1</v>
      </c>
      <c r="H286" s="40">
        <v>8.68</v>
      </c>
      <c r="I286" s="41">
        <v>41</v>
      </c>
    </row>
    <row r="287" spans="2:9" x14ac:dyDescent="0.25">
      <c r="B287" s="132"/>
      <c r="C287" s="359"/>
      <c r="D287" s="334" t="s">
        <v>332</v>
      </c>
      <c r="E287" s="38" t="s">
        <v>71</v>
      </c>
      <c r="F287" s="154">
        <v>40991</v>
      </c>
      <c r="G287" s="39">
        <v>1</v>
      </c>
      <c r="H287" s="40">
        <v>6.56</v>
      </c>
      <c r="I287" s="41">
        <v>23.36</v>
      </c>
    </row>
    <row r="288" spans="2:9" x14ac:dyDescent="0.25">
      <c r="B288" s="132"/>
      <c r="C288" s="359"/>
      <c r="D288" s="334" t="s">
        <v>337</v>
      </c>
      <c r="E288" s="38" t="s">
        <v>71</v>
      </c>
      <c r="F288" s="154">
        <v>40669</v>
      </c>
      <c r="G288" s="39">
        <v>1</v>
      </c>
      <c r="H288" s="40">
        <v>25.49</v>
      </c>
      <c r="I288" s="41">
        <v>101.49</v>
      </c>
    </row>
    <row r="289" spans="2:9" x14ac:dyDescent="0.25">
      <c r="B289" s="132"/>
      <c r="C289" s="359"/>
      <c r="D289" s="334" t="s">
        <v>472</v>
      </c>
      <c r="E289" s="38" t="s">
        <v>71</v>
      </c>
      <c r="F289" s="153">
        <v>2009</v>
      </c>
      <c r="G289" s="39">
        <v>1</v>
      </c>
      <c r="H289" s="40">
        <v>5.71</v>
      </c>
      <c r="I289" s="41">
        <v>25</v>
      </c>
    </row>
    <row r="290" spans="2:9" x14ac:dyDescent="0.25">
      <c r="B290" s="132"/>
      <c r="C290" s="359"/>
      <c r="D290" s="334" t="s">
        <v>162</v>
      </c>
      <c r="E290" s="38" t="s">
        <v>71</v>
      </c>
      <c r="F290" s="153">
        <v>1961</v>
      </c>
      <c r="G290" s="39">
        <v>1</v>
      </c>
      <c r="H290" s="40">
        <v>6.78</v>
      </c>
      <c r="I290" s="41">
        <v>50</v>
      </c>
    </row>
    <row r="291" spans="2:9" x14ac:dyDescent="0.25">
      <c r="B291" s="132"/>
      <c r="C291" s="359"/>
      <c r="D291" s="334" t="s">
        <v>359</v>
      </c>
      <c r="E291" s="38" t="s">
        <v>71</v>
      </c>
      <c r="F291" s="154">
        <v>40728</v>
      </c>
      <c r="G291" s="39">
        <v>1</v>
      </c>
      <c r="H291" s="40">
        <v>1.605</v>
      </c>
      <c r="I291" s="41">
        <v>7.8609999999999998</v>
      </c>
    </row>
    <row r="292" spans="2:9" x14ac:dyDescent="0.25">
      <c r="B292" s="132"/>
      <c r="C292" s="359"/>
      <c r="D292" s="334" t="s">
        <v>560</v>
      </c>
      <c r="E292" s="38" t="s">
        <v>568</v>
      </c>
      <c r="F292" s="154">
        <v>41957</v>
      </c>
      <c r="G292" s="39">
        <v>1</v>
      </c>
      <c r="H292" s="40">
        <v>19.09</v>
      </c>
      <c r="I292" s="41">
        <v>73.790000000000006</v>
      </c>
    </row>
    <row r="293" spans="2:9" x14ac:dyDescent="0.25">
      <c r="B293" s="132"/>
      <c r="C293" s="359"/>
      <c r="D293" s="334" t="s">
        <v>375</v>
      </c>
      <c r="E293" s="38" t="s">
        <v>71</v>
      </c>
      <c r="F293" s="153">
        <v>2009</v>
      </c>
      <c r="G293" s="39">
        <v>1</v>
      </c>
      <c r="H293" s="40">
        <v>14</v>
      </c>
      <c r="I293" s="41">
        <v>56.16</v>
      </c>
    </row>
    <row r="294" spans="2:9" x14ac:dyDescent="0.25">
      <c r="B294" s="132"/>
      <c r="C294" s="359"/>
      <c r="D294" s="334" t="s">
        <v>674</v>
      </c>
      <c r="E294" s="38" t="s">
        <v>71</v>
      </c>
      <c r="F294" s="154">
        <v>42187</v>
      </c>
      <c r="G294" s="39">
        <v>1</v>
      </c>
      <c r="H294" s="40">
        <v>5.14</v>
      </c>
      <c r="I294" s="41">
        <v>17.5</v>
      </c>
    </row>
    <row r="295" spans="2:9" x14ac:dyDescent="0.25">
      <c r="B295" s="132"/>
      <c r="C295" s="359"/>
      <c r="D295" s="334" t="s">
        <v>675</v>
      </c>
      <c r="E295" s="38" t="s">
        <v>71</v>
      </c>
      <c r="F295" s="154">
        <v>42082</v>
      </c>
      <c r="G295" s="39">
        <v>1</v>
      </c>
      <c r="H295" s="40">
        <v>5.64</v>
      </c>
      <c r="I295" s="41">
        <v>14.41</v>
      </c>
    </row>
    <row r="296" spans="2:9" x14ac:dyDescent="0.25">
      <c r="B296" s="132"/>
      <c r="C296" s="359"/>
      <c r="D296" s="334" t="s">
        <v>676</v>
      </c>
      <c r="E296" s="38" t="s">
        <v>71</v>
      </c>
      <c r="F296" s="153">
        <v>1957</v>
      </c>
      <c r="G296" s="39">
        <v>1</v>
      </c>
      <c r="H296" s="40">
        <v>0.2</v>
      </c>
      <c r="I296" s="41">
        <v>0.5</v>
      </c>
    </row>
    <row r="297" spans="2:9" ht="15.75" thickBot="1" x14ac:dyDescent="0.3">
      <c r="B297" s="132"/>
      <c r="C297" s="355"/>
      <c r="D297" s="349" t="s">
        <v>736</v>
      </c>
      <c r="E297" s="350" t="s">
        <v>71</v>
      </c>
      <c r="F297" s="338">
        <v>2016</v>
      </c>
      <c r="G297" s="351">
        <v>1</v>
      </c>
      <c r="H297" s="352">
        <v>6.77</v>
      </c>
      <c r="I297" s="353">
        <v>16.62</v>
      </c>
    </row>
    <row r="298" spans="2:9" ht="15.75" thickBot="1" x14ac:dyDescent="0.3">
      <c r="B298" s="133"/>
      <c r="C298" s="156" t="s">
        <v>601</v>
      </c>
      <c r="D298" s="337"/>
      <c r="E298" s="337"/>
      <c r="F298" s="356"/>
      <c r="G298" s="327">
        <v>23</v>
      </c>
      <c r="H298" s="321">
        <v>243.60399999999998</v>
      </c>
      <c r="I298" s="331">
        <v>1037.2129999999997</v>
      </c>
    </row>
    <row r="299" spans="2:9" ht="15.75" thickBot="1" x14ac:dyDescent="0.3">
      <c r="B299" s="15" t="s">
        <v>685</v>
      </c>
      <c r="C299" s="340" t="s">
        <v>686</v>
      </c>
      <c r="D299" s="344" t="s">
        <v>266</v>
      </c>
      <c r="E299" s="345" t="s">
        <v>71</v>
      </c>
      <c r="F299" s="364">
        <v>40709</v>
      </c>
      <c r="G299" s="346">
        <v>1</v>
      </c>
      <c r="H299" s="332">
        <v>2.8690000000000002</v>
      </c>
      <c r="I299" s="347">
        <v>13.2</v>
      </c>
    </row>
    <row r="300" spans="2:9" ht="15.75" thickBot="1" x14ac:dyDescent="0.3">
      <c r="B300" s="133"/>
      <c r="C300" s="156" t="s">
        <v>722</v>
      </c>
      <c r="D300" s="337"/>
      <c r="E300" s="337"/>
      <c r="F300" s="356"/>
      <c r="G300" s="327">
        <v>1</v>
      </c>
      <c r="H300" s="321">
        <v>2.8690000000000002</v>
      </c>
      <c r="I300" s="331">
        <v>13.2</v>
      </c>
    </row>
    <row r="301" spans="2:9" x14ac:dyDescent="0.25">
      <c r="B301" s="15" t="s">
        <v>101</v>
      </c>
      <c r="C301" s="354" t="s">
        <v>63</v>
      </c>
      <c r="D301" s="329" t="s">
        <v>354</v>
      </c>
      <c r="E301" s="328" t="s">
        <v>71</v>
      </c>
      <c r="F301" s="361">
        <v>40704</v>
      </c>
      <c r="G301" s="357">
        <v>1</v>
      </c>
      <c r="H301" s="335">
        <v>33</v>
      </c>
      <c r="I301" s="339">
        <v>141</v>
      </c>
    </row>
    <row r="302" spans="2:9" x14ac:dyDescent="0.25">
      <c r="B302" s="132"/>
      <c r="C302" s="359"/>
      <c r="D302" s="334" t="s">
        <v>677</v>
      </c>
      <c r="E302" s="38" t="s">
        <v>71</v>
      </c>
      <c r="F302" s="154">
        <v>42250</v>
      </c>
      <c r="G302" s="39">
        <v>1</v>
      </c>
      <c r="H302" s="40">
        <v>1.343</v>
      </c>
      <c r="I302" s="41">
        <v>6</v>
      </c>
    </row>
    <row r="303" spans="2:9" ht="15.75" thickBot="1" x14ac:dyDescent="0.3">
      <c r="B303" s="132"/>
      <c r="C303" s="355"/>
      <c r="D303" s="349" t="s">
        <v>737</v>
      </c>
      <c r="E303" s="350" t="s">
        <v>71</v>
      </c>
      <c r="F303" s="338">
        <v>2016</v>
      </c>
      <c r="G303" s="351">
        <v>1</v>
      </c>
      <c r="H303" s="352">
        <v>10.56</v>
      </c>
      <c r="I303" s="353">
        <v>34.42</v>
      </c>
    </row>
    <row r="304" spans="2:9" ht="15.75" thickBot="1" x14ac:dyDescent="0.3">
      <c r="B304" s="133"/>
      <c r="C304" s="156" t="s">
        <v>602</v>
      </c>
      <c r="D304" s="337"/>
      <c r="E304" s="337"/>
      <c r="F304" s="356"/>
      <c r="G304" s="327">
        <v>3</v>
      </c>
      <c r="H304" s="321">
        <v>44.903000000000006</v>
      </c>
      <c r="I304" s="331">
        <v>181.42000000000002</v>
      </c>
    </row>
    <row r="305" spans="2:9" x14ac:dyDescent="0.25">
      <c r="B305" s="15" t="s">
        <v>131</v>
      </c>
      <c r="C305" s="354" t="s">
        <v>36</v>
      </c>
      <c r="D305" s="329" t="s">
        <v>545</v>
      </c>
      <c r="E305" s="328" t="s">
        <v>568</v>
      </c>
      <c r="F305" s="361">
        <v>41985</v>
      </c>
      <c r="G305" s="357">
        <v>1</v>
      </c>
      <c r="H305" s="335">
        <v>35.186</v>
      </c>
      <c r="I305" s="339">
        <v>110</v>
      </c>
    </row>
    <row r="306" spans="2:9" x14ac:dyDescent="0.25">
      <c r="B306" s="132"/>
      <c r="C306" s="359"/>
      <c r="D306" s="334" t="s">
        <v>553</v>
      </c>
      <c r="E306" s="38" t="s">
        <v>568</v>
      </c>
      <c r="F306" s="154">
        <v>41957</v>
      </c>
      <c r="G306" s="39">
        <v>1</v>
      </c>
      <c r="H306" s="40">
        <v>21.315000000000001</v>
      </c>
      <c r="I306" s="41">
        <v>83.54</v>
      </c>
    </row>
    <row r="307" spans="2:9" ht="15.75" thickBot="1" x14ac:dyDescent="0.3">
      <c r="B307" s="132"/>
      <c r="C307" s="355"/>
      <c r="D307" s="349" t="s">
        <v>524</v>
      </c>
      <c r="E307" s="350" t="s">
        <v>71</v>
      </c>
      <c r="F307" s="338">
        <v>2009</v>
      </c>
      <c r="G307" s="351">
        <v>1</v>
      </c>
      <c r="H307" s="352">
        <v>14.835000000000001</v>
      </c>
      <c r="I307" s="353">
        <v>56.89</v>
      </c>
    </row>
    <row r="308" spans="2:9" ht="15.75" thickBot="1" x14ac:dyDescent="0.3">
      <c r="B308" s="133"/>
      <c r="C308" s="156" t="s">
        <v>603</v>
      </c>
      <c r="D308" s="337"/>
      <c r="E308" s="337"/>
      <c r="F308" s="356"/>
      <c r="G308" s="327">
        <v>3</v>
      </c>
      <c r="H308" s="321">
        <v>71.336000000000013</v>
      </c>
      <c r="I308" s="331">
        <v>250.43</v>
      </c>
    </row>
    <row r="309" spans="2:9" x14ac:dyDescent="0.25">
      <c r="B309" s="15" t="s">
        <v>132</v>
      </c>
      <c r="C309" s="354" t="s">
        <v>11</v>
      </c>
      <c r="D309" s="329" t="s">
        <v>211</v>
      </c>
      <c r="E309" s="328" t="s">
        <v>71</v>
      </c>
      <c r="F309" s="360">
        <v>2010</v>
      </c>
      <c r="G309" s="357">
        <v>1</v>
      </c>
      <c r="H309" s="335">
        <v>6.85</v>
      </c>
      <c r="I309" s="339">
        <v>21.5</v>
      </c>
    </row>
    <row r="310" spans="2:9" ht="15.75" thickBot="1" x14ac:dyDescent="0.3">
      <c r="B310" s="132"/>
      <c r="C310" s="355"/>
      <c r="D310" s="349" t="s">
        <v>770</v>
      </c>
      <c r="E310" s="350" t="s">
        <v>71</v>
      </c>
      <c r="F310" s="358">
        <v>43031</v>
      </c>
      <c r="G310" s="351">
        <v>1</v>
      </c>
      <c r="H310" s="352">
        <v>19.559999999999999</v>
      </c>
      <c r="I310" s="353">
        <v>58.68</v>
      </c>
    </row>
    <row r="311" spans="2:9" ht="15.75" thickBot="1" x14ac:dyDescent="0.3">
      <c r="B311" s="133"/>
      <c r="C311" s="156" t="s">
        <v>604</v>
      </c>
      <c r="D311" s="337"/>
      <c r="E311" s="337"/>
      <c r="F311" s="356"/>
      <c r="G311" s="327">
        <v>2</v>
      </c>
      <c r="H311" s="321">
        <v>26.409999999999997</v>
      </c>
      <c r="I311" s="331">
        <v>80.180000000000007</v>
      </c>
    </row>
    <row r="312" spans="2:9" x14ac:dyDescent="0.25">
      <c r="B312" s="15" t="s">
        <v>102</v>
      </c>
      <c r="C312" s="354" t="s">
        <v>39</v>
      </c>
      <c r="D312" s="329" t="s">
        <v>201</v>
      </c>
      <c r="E312" s="328" t="s">
        <v>71</v>
      </c>
      <c r="F312" s="361">
        <v>41319</v>
      </c>
      <c r="G312" s="357">
        <v>1</v>
      </c>
      <c r="H312" s="335">
        <v>4.4000000000000004</v>
      </c>
      <c r="I312" s="339">
        <v>14.41</v>
      </c>
    </row>
    <row r="313" spans="2:9" x14ac:dyDescent="0.25">
      <c r="B313" s="132"/>
      <c r="C313" s="359"/>
      <c r="D313" s="334" t="s">
        <v>216</v>
      </c>
      <c r="E313" s="38" t="s">
        <v>71</v>
      </c>
      <c r="F313" s="154">
        <v>41535</v>
      </c>
      <c r="G313" s="39">
        <v>1</v>
      </c>
      <c r="H313" s="40">
        <v>5.8179999999999996</v>
      </c>
      <c r="I313" s="41">
        <v>23.58</v>
      </c>
    </row>
    <row r="314" spans="2:9" x14ac:dyDescent="0.25">
      <c r="B314" s="132"/>
      <c r="C314" s="359"/>
      <c r="D314" s="334" t="s">
        <v>369</v>
      </c>
      <c r="E314" s="38" t="s">
        <v>71</v>
      </c>
      <c r="F314" s="154">
        <v>41033</v>
      </c>
      <c r="G314" s="39">
        <v>1</v>
      </c>
      <c r="H314" s="40">
        <v>5.8</v>
      </c>
      <c r="I314" s="41">
        <v>14</v>
      </c>
    </row>
    <row r="315" spans="2:9" x14ac:dyDescent="0.25">
      <c r="B315" s="132"/>
      <c r="C315" s="359"/>
      <c r="D315" s="334" t="s">
        <v>563</v>
      </c>
      <c r="E315" s="38" t="s">
        <v>568</v>
      </c>
      <c r="F315" s="154">
        <v>41775</v>
      </c>
      <c r="G315" s="39">
        <v>1</v>
      </c>
      <c r="H315" s="40">
        <v>5.4219999999999997</v>
      </c>
      <c r="I315" s="41">
        <v>18.61</v>
      </c>
    </row>
    <row r="316" spans="2:9" x14ac:dyDescent="0.25">
      <c r="B316" s="132"/>
      <c r="C316" s="359"/>
      <c r="D316" s="334" t="s">
        <v>678</v>
      </c>
      <c r="E316" s="38" t="s">
        <v>71</v>
      </c>
      <c r="F316" s="154">
        <v>42294</v>
      </c>
      <c r="G316" s="39">
        <v>1</v>
      </c>
      <c r="H316" s="40">
        <v>12.6</v>
      </c>
      <c r="I316" s="41">
        <v>60</v>
      </c>
    </row>
    <row r="317" spans="2:9" x14ac:dyDescent="0.25">
      <c r="B317" s="132"/>
      <c r="C317" s="359"/>
      <c r="D317" s="334" t="s">
        <v>679</v>
      </c>
      <c r="E317" s="38" t="s">
        <v>71</v>
      </c>
      <c r="F317" s="154">
        <v>42122</v>
      </c>
      <c r="G317" s="39">
        <v>1</v>
      </c>
      <c r="H317" s="40">
        <v>7.96</v>
      </c>
      <c r="I317" s="41">
        <v>25</v>
      </c>
    </row>
    <row r="318" spans="2:9" x14ac:dyDescent="0.25">
      <c r="B318" s="132"/>
      <c r="C318" s="359"/>
      <c r="D318" s="334" t="s">
        <v>680</v>
      </c>
      <c r="E318" s="38" t="s">
        <v>71</v>
      </c>
      <c r="F318" s="154">
        <v>42129</v>
      </c>
      <c r="G318" s="39">
        <v>1</v>
      </c>
      <c r="H318" s="40">
        <v>1.32</v>
      </c>
      <c r="I318" s="41">
        <v>4.2</v>
      </c>
    </row>
    <row r="319" spans="2:9" x14ac:dyDescent="0.25">
      <c r="B319" s="132"/>
      <c r="C319" s="359"/>
      <c r="D319" s="334" t="s">
        <v>738</v>
      </c>
      <c r="E319" s="38" t="s">
        <v>71</v>
      </c>
      <c r="F319" s="153">
        <v>2016</v>
      </c>
      <c r="G319" s="39">
        <v>1</v>
      </c>
      <c r="H319" s="40">
        <v>30.620999999999999</v>
      </c>
      <c r="I319" s="41">
        <v>80</v>
      </c>
    </row>
    <row r="320" spans="2:9" x14ac:dyDescent="0.25">
      <c r="B320" s="132"/>
      <c r="C320" s="359"/>
      <c r="D320" s="334" t="s">
        <v>739</v>
      </c>
      <c r="E320" s="38" t="s">
        <v>71</v>
      </c>
      <c r="F320" s="153">
        <v>2016</v>
      </c>
      <c r="G320" s="39">
        <v>1</v>
      </c>
      <c r="H320" s="40">
        <v>5.7830000000000004</v>
      </c>
      <c r="I320" s="41">
        <v>20.3</v>
      </c>
    </row>
    <row r="321" spans="2:9" ht="15.75" thickBot="1" x14ac:dyDescent="0.3">
      <c r="B321" s="132"/>
      <c r="C321" s="355"/>
      <c r="D321" s="349" t="s">
        <v>771</v>
      </c>
      <c r="E321" s="350" t="s">
        <v>71</v>
      </c>
      <c r="F321" s="358">
        <v>42817</v>
      </c>
      <c r="G321" s="351">
        <v>1</v>
      </c>
      <c r="H321" s="352">
        <v>6.39</v>
      </c>
      <c r="I321" s="353">
        <v>22.5</v>
      </c>
    </row>
    <row r="322" spans="2:9" ht="15.75" thickBot="1" x14ac:dyDescent="0.3">
      <c r="B322" s="133"/>
      <c r="C322" s="156" t="s">
        <v>605</v>
      </c>
      <c r="D322" s="337"/>
      <c r="E322" s="337"/>
      <c r="F322" s="356"/>
      <c r="G322" s="327">
        <v>10</v>
      </c>
      <c r="H322" s="321">
        <v>86.114000000000004</v>
      </c>
      <c r="I322" s="331">
        <v>282.59999999999997</v>
      </c>
    </row>
    <row r="323" spans="2:9" ht="15.75" thickBot="1" x14ac:dyDescent="0.3">
      <c r="B323" s="15" t="s">
        <v>103</v>
      </c>
      <c r="C323" s="340" t="s">
        <v>19</v>
      </c>
      <c r="D323" s="344" t="s">
        <v>373</v>
      </c>
      <c r="E323" s="345" t="s">
        <v>71</v>
      </c>
      <c r="F323" s="160">
        <v>2009</v>
      </c>
      <c r="G323" s="346">
        <v>1</v>
      </c>
      <c r="H323" s="332">
        <v>1.06</v>
      </c>
      <c r="I323" s="347">
        <v>5</v>
      </c>
    </row>
    <row r="324" spans="2:9" ht="15.75" thickBot="1" x14ac:dyDescent="0.3">
      <c r="B324" s="133"/>
      <c r="C324" s="156" t="s">
        <v>606</v>
      </c>
      <c r="D324" s="337"/>
      <c r="E324" s="337"/>
      <c r="F324" s="356"/>
      <c r="G324" s="327">
        <v>1</v>
      </c>
      <c r="H324" s="321">
        <v>1.06</v>
      </c>
      <c r="I324" s="331">
        <v>5</v>
      </c>
    </row>
    <row r="325" spans="2:9" x14ac:dyDescent="0.25">
      <c r="B325" s="15" t="s">
        <v>104</v>
      </c>
      <c r="C325" s="354" t="s">
        <v>57</v>
      </c>
      <c r="D325" s="329" t="s">
        <v>210</v>
      </c>
      <c r="E325" s="328" t="s">
        <v>71</v>
      </c>
      <c r="F325" s="361">
        <v>41203</v>
      </c>
      <c r="G325" s="357">
        <v>1</v>
      </c>
      <c r="H325" s="335">
        <v>8.58</v>
      </c>
      <c r="I325" s="339">
        <v>30.03</v>
      </c>
    </row>
    <row r="326" spans="2:9" x14ac:dyDescent="0.25">
      <c r="B326" s="132"/>
      <c r="C326" s="359"/>
      <c r="D326" s="334" t="s">
        <v>392</v>
      </c>
      <c r="E326" s="38" t="s">
        <v>68</v>
      </c>
      <c r="F326" s="154">
        <v>41242</v>
      </c>
      <c r="G326" s="39">
        <v>1</v>
      </c>
      <c r="H326" s="40">
        <v>513</v>
      </c>
      <c r="I326" s="41">
        <v>1470</v>
      </c>
    </row>
    <row r="327" spans="2:9" x14ac:dyDescent="0.25">
      <c r="B327" s="132"/>
      <c r="C327" s="359"/>
      <c r="D327" s="334" t="s">
        <v>409</v>
      </c>
      <c r="E327" s="38" t="s">
        <v>71</v>
      </c>
      <c r="F327" s="153">
        <v>2016</v>
      </c>
      <c r="G327" s="39">
        <v>1</v>
      </c>
      <c r="H327" s="40">
        <v>16.8</v>
      </c>
      <c r="I327" s="41">
        <v>43.91</v>
      </c>
    </row>
    <row r="328" spans="2:9" x14ac:dyDescent="0.25">
      <c r="B328" s="132"/>
      <c r="C328" s="359"/>
      <c r="D328" s="334" t="s">
        <v>255</v>
      </c>
      <c r="E328" s="38" t="s">
        <v>71</v>
      </c>
      <c r="F328" s="154">
        <v>40271</v>
      </c>
      <c r="G328" s="39">
        <v>1</v>
      </c>
      <c r="H328" s="40">
        <v>6.45</v>
      </c>
      <c r="I328" s="41">
        <v>20</v>
      </c>
    </row>
    <row r="329" spans="2:9" ht="15.75" thickBot="1" x14ac:dyDescent="0.3">
      <c r="B329" s="132"/>
      <c r="C329" s="355"/>
      <c r="D329" s="349" t="s">
        <v>270</v>
      </c>
      <c r="E329" s="350" t="s">
        <v>71</v>
      </c>
      <c r="F329" s="358">
        <v>41242</v>
      </c>
      <c r="G329" s="351">
        <v>1</v>
      </c>
      <c r="H329" s="352">
        <v>8.1</v>
      </c>
      <c r="I329" s="353">
        <v>40</v>
      </c>
    </row>
    <row r="330" spans="2:9" ht="15.75" thickBot="1" x14ac:dyDescent="0.3">
      <c r="B330" s="133"/>
      <c r="C330" s="156" t="s">
        <v>607</v>
      </c>
      <c r="D330" s="337"/>
      <c r="E330" s="337"/>
      <c r="F330" s="356"/>
      <c r="G330" s="327">
        <v>5</v>
      </c>
      <c r="H330" s="321">
        <v>552.93000000000006</v>
      </c>
      <c r="I330" s="331">
        <v>1603.94</v>
      </c>
    </row>
    <row r="331" spans="2:9" x14ac:dyDescent="0.25">
      <c r="B331" s="15" t="s">
        <v>105</v>
      </c>
      <c r="C331" s="354" t="s">
        <v>55</v>
      </c>
      <c r="D331" s="329" t="s">
        <v>404</v>
      </c>
      <c r="E331" s="328" t="s">
        <v>71</v>
      </c>
      <c r="F331" s="361">
        <v>41151</v>
      </c>
      <c r="G331" s="357">
        <v>1</v>
      </c>
      <c r="H331" s="335">
        <v>11.31</v>
      </c>
      <c r="I331" s="339">
        <v>62.768000000000001</v>
      </c>
    </row>
    <row r="332" spans="2:9" x14ac:dyDescent="0.25">
      <c r="B332" s="132"/>
      <c r="C332" s="359"/>
      <c r="D332" s="334" t="s">
        <v>315</v>
      </c>
      <c r="E332" s="38" t="s">
        <v>71</v>
      </c>
      <c r="F332" s="154">
        <v>40597</v>
      </c>
      <c r="G332" s="39">
        <v>1</v>
      </c>
      <c r="H332" s="40">
        <v>17.489999999999998</v>
      </c>
      <c r="I332" s="41">
        <v>97.7</v>
      </c>
    </row>
    <row r="333" spans="2:9" x14ac:dyDescent="0.25">
      <c r="B333" s="132"/>
      <c r="C333" s="359"/>
      <c r="D333" s="334" t="s">
        <v>149</v>
      </c>
      <c r="E333" s="38" t="s">
        <v>71</v>
      </c>
      <c r="F333" s="153">
        <v>1954</v>
      </c>
      <c r="G333" s="39">
        <v>1</v>
      </c>
      <c r="H333" s="40">
        <v>0.4</v>
      </c>
      <c r="I333" s="41">
        <v>1.5</v>
      </c>
    </row>
    <row r="334" spans="2:9" ht="15.75" thickBot="1" x14ac:dyDescent="0.3">
      <c r="B334" s="132"/>
      <c r="C334" s="355"/>
      <c r="D334" s="349" t="s">
        <v>772</v>
      </c>
      <c r="E334" s="350" t="s">
        <v>71</v>
      </c>
      <c r="F334" s="358">
        <v>42892</v>
      </c>
      <c r="G334" s="351">
        <v>1</v>
      </c>
      <c r="H334" s="352">
        <v>4.47</v>
      </c>
      <c r="I334" s="353">
        <v>9.07</v>
      </c>
    </row>
    <row r="335" spans="2:9" ht="15.75" thickBot="1" x14ac:dyDescent="0.3">
      <c r="B335" s="133"/>
      <c r="C335" s="156" t="s">
        <v>608</v>
      </c>
      <c r="D335" s="337"/>
      <c r="E335" s="337"/>
      <c r="F335" s="356"/>
      <c r="G335" s="327">
        <v>4</v>
      </c>
      <c r="H335" s="321">
        <v>33.669999999999995</v>
      </c>
      <c r="I335" s="331">
        <v>171.03800000000001</v>
      </c>
    </row>
    <row r="336" spans="2:9" x14ac:dyDescent="0.25">
      <c r="B336" s="15" t="s">
        <v>106</v>
      </c>
      <c r="C336" s="354" t="s">
        <v>59</v>
      </c>
      <c r="D336" s="329" t="s">
        <v>321</v>
      </c>
      <c r="E336" s="328" t="s">
        <v>71</v>
      </c>
      <c r="F336" s="361">
        <v>41068</v>
      </c>
      <c r="G336" s="357">
        <v>1</v>
      </c>
      <c r="H336" s="335">
        <v>40.161000000000001</v>
      </c>
      <c r="I336" s="339">
        <v>248</v>
      </c>
    </row>
    <row r="337" spans="2:9" x14ac:dyDescent="0.25">
      <c r="B337" s="132"/>
      <c r="C337" s="359"/>
      <c r="D337" s="334" t="s">
        <v>514</v>
      </c>
      <c r="E337" s="38" t="s">
        <v>71</v>
      </c>
      <c r="F337" s="323">
        <v>2009</v>
      </c>
      <c r="G337" s="39">
        <v>1</v>
      </c>
      <c r="H337" s="40">
        <v>64.28</v>
      </c>
      <c r="I337" s="41">
        <v>450</v>
      </c>
    </row>
    <row r="338" spans="2:9" x14ac:dyDescent="0.25">
      <c r="B338" s="132"/>
      <c r="C338" s="359"/>
      <c r="D338" s="334" t="s">
        <v>444</v>
      </c>
      <c r="E338" s="38" t="s">
        <v>68</v>
      </c>
      <c r="F338" s="154">
        <v>40921</v>
      </c>
      <c r="G338" s="39">
        <v>1</v>
      </c>
      <c r="H338" s="40">
        <v>18.5</v>
      </c>
      <c r="I338" s="41">
        <v>50.42</v>
      </c>
    </row>
    <row r="339" spans="2:9" x14ac:dyDescent="0.25">
      <c r="B339" s="132"/>
      <c r="C339" s="359"/>
      <c r="D339" s="334" t="s">
        <v>452</v>
      </c>
      <c r="E339" s="38" t="s">
        <v>71</v>
      </c>
      <c r="F339" s="154">
        <v>41263</v>
      </c>
      <c r="G339" s="39">
        <v>1</v>
      </c>
      <c r="H339" s="40">
        <v>14.25</v>
      </c>
      <c r="I339" s="41">
        <v>35.1</v>
      </c>
    </row>
    <row r="340" spans="2:9" x14ac:dyDescent="0.25">
      <c r="B340" s="132"/>
      <c r="C340" s="359"/>
      <c r="D340" s="334" t="s">
        <v>697</v>
      </c>
      <c r="E340" s="38" t="s">
        <v>71</v>
      </c>
      <c r="F340" s="153">
        <v>2010</v>
      </c>
      <c r="G340" s="39">
        <v>1</v>
      </c>
      <c r="H340" s="40">
        <v>42.25</v>
      </c>
      <c r="I340" s="41">
        <v>92</v>
      </c>
    </row>
    <row r="341" spans="2:9" x14ac:dyDescent="0.25">
      <c r="B341" s="132"/>
      <c r="C341" s="359"/>
      <c r="D341" s="334" t="s">
        <v>681</v>
      </c>
      <c r="E341" s="38" t="s">
        <v>71</v>
      </c>
      <c r="F341" s="154">
        <v>42310</v>
      </c>
      <c r="G341" s="39">
        <v>1</v>
      </c>
      <c r="H341" s="40">
        <v>7.2</v>
      </c>
      <c r="I341" s="41">
        <v>25.2</v>
      </c>
    </row>
    <row r="342" spans="2:9" x14ac:dyDescent="0.25">
      <c r="B342" s="132"/>
      <c r="C342" s="359"/>
      <c r="D342" s="334" t="s">
        <v>682</v>
      </c>
      <c r="E342" s="38" t="s">
        <v>71</v>
      </c>
      <c r="F342" s="154">
        <v>42096</v>
      </c>
      <c r="G342" s="39">
        <v>1</v>
      </c>
      <c r="H342" s="40">
        <v>19.568000000000001</v>
      </c>
      <c r="I342" s="41">
        <v>68.488</v>
      </c>
    </row>
    <row r="343" spans="2:9" x14ac:dyDescent="0.25">
      <c r="B343" s="132"/>
      <c r="C343" s="359"/>
      <c r="D343" s="334" t="s">
        <v>683</v>
      </c>
      <c r="E343" s="38" t="s">
        <v>71</v>
      </c>
      <c r="F343" s="154">
        <v>42236</v>
      </c>
      <c r="G343" s="39">
        <v>1</v>
      </c>
      <c r="H343" s="40">
        <v>8.3160000000000007</v>
      </c>
      <c r="I343" s="41">
        <v>24.35</v>
      </c>
    </row>
    <row r="344" spans="2:9" x14ac:dyDescent="0.25">
      <c r="B344" s="132"/>
      <c r="C344" s="359"/>
      <c r="D344" s="334" t="s">
        <v>684</v>
      </c>
      <c r="E344" s="38" t="s">
        <v>71</v>
      </c>
      <c r="F344" s="154">
        <v>42251</v>
      </c>
      <c r="G344" s="39">
        <v>1</v>
      </c>
      <c r="H344" s="40">
        <v>69.626999999999995</v>
      </c>
      <c r="I344" s="41">
        <v>241.1</v>
      </c>
    </row>
    <row r="345" spans="2:9" x14ac:dyDescent="0.25">
      <c r="B345" s="132"/>
      <c r="C345" s="359"/>
      <c r="D345" s="334" t="s">
        <v>773</v>
      </c>
      <c r="E345" s="38" t="s">
        <v>71</v>
      </c>
      <c r="F345" s="154">
        <v>43037</v>
      </c>
      <c r="G345" s="39">
        <v>1</v>
      </c>
      <c r="H345" s="40">
        <v>6.66</v>
      </c>
      <c r="I345" s="41">
        <v>19.12</v>
      </c>
    </row>
    <row r="346" spans="2:9" x14ac:dyDescent="0.25">
      <c r="B346" s="132"/>
      <c r="C346" s="359"/>
      <c r="D346" s="334" t="s">
        <v>774</v>
      </c>
      <c r="E346" s="38" t="s">
        <v>71</v>
      </c>
      <c r="F346" s="154">
        <v>43092</v>
      </c>
      <c r="G346" s="39">
        <v>1</v>
      </c>
      <c r="H346" s="40">
        <v>22.652000000000001</v>
      </c>
      <c r="I346" s="41">
        <v>76</v>
      </c>
    </row>
    <row r="347" spans="2:9" x14ac:dyDescent="0.25">
      <c r="B347" s="132"/>
      <c r="C347" s="359"/>
      <c r="D347" s="334" t="s">
        <v>806</v>
      </c>
      <c r="E347" s="38" t="s">
        <v>71</v>
      </c>
      <c r="F347" s="324">
        <v>43397</v>
      </c>
      <c r="G347" s="39">
        <v>1</v>
      </c>
      <c r="H347" s="40">
        <v>99</v>
      </c>
      <c r="I347" s="41">
        <v>439.36</v>
      </c>
    </row>
    <row r="348" spans="2:9" x14ac:dyDescent="0.25">
      <c r="B348" s="132"/>
      <c r="C348" s="359"/>
      <c r="D348" s="334" t="s">
        <v>807</v>
      </c>
      <c r="E348" s="38" t="s">
        <v>71</v>
      </c>
      <c r="F348" s="324">
        <v>43399</v>
      </c>
      <c r="G348" s="39">
        <v>1</v>
      </c>
      <c r="H348" s="40">
        <v>24.018000000000001</v>
      </c>
      <c r="I348" s="41">
        <v>86.668000000000006</v>
      </c>
    </row>
    <row r="349" spans="2:9" ht="15.75" thickBot="1" x14ac:dyDescent="0.3">
      <c r="B349" s="132"/>
      <c r="C349" s="355"/>
      <c r="D349" s="349" t="s">
        <v>808</v>
      </c>
      <c r="E349" s="350" t="s">
        <v>71</v>
      </c>
      <c r="F349" s="362">
        <v>43235</v>
      </c>
      <c r="G349" s="351">
        <v>1</v>
      </c>
      <c r="H349" s="352">
        <v>6.95</v>
      </c>
      <c r="I349" s="353">
        <v>45.7</v>
      </c>
    </row>
    <row r="350" spans="2:9" ht="15.75" thickBot="1" x14ac:dyDescent="0.3">
      <c r="B350" s="133"/>
      <c r="C350" s="156" t="s">
        <v>609</v>
      </c>
      <c r="D350" s="337"/>
      <c r="E350" s="337"/>
      <c r="F350" s="356"/>
      <c r="G350" s="327">
        <v>14</v>
      </c>
      <c r="H350" s="321">
        <v>443.43199999999996</v>
      </c>
      <c r="I350" s="331">
        <v>1901.5060000000001</v>
      </c>
    </row>
    <row r="351" spans="2:9" x14ac:dyDescent="0.25">
      <c r="B351" s="15" t="s">
        <v>107</v>
      </c>
      <c r="C351" s="354" t="s">
        <v>20</v>
      </c>
      <c r="D351" s="329" t="s">
        <v>279</v>
      </c>
      <c r="E351" s="328" t="s">
        <v>71</v>
      </c>
      <c r="F351" s="361">
        <v>40641</v>
      </c>
      <c r="G351" s="357">
        <v>1</v>
      </c>
      <c r="H351" s="335">
        <v>15</v>
      </c>
      <c r="I351" s="339">
        <v>48</v>
      </c>
    </row>
    <row r="352" spans="2:9" x14ac:dyDescent="0.25">
      <c r="B352" s="132"/>
      <c r="C352" s="359"/>
      <c r="D352" s="334" t="s">
        <v>331</v>
      </c>
      <c r="E352" s="38" t="s">
        <v>71</v>
      </c>
      <c r="F352" s="154">
        <v>41319</v>
      </c>
      <c r="G352" s="39">
        <v>1</v>
      </c>
      <c r="H352" s="40">
        <v>18.68</v>
      </c>
      <c r="I352" s="41">
        <v>150</v>
      </c>
    </row>
    <row r="353" spans="2:9" x14ac:dyDescent="0.25">
      <c r="B353" s="132"/>
      <c r="C353" s="359"/>
      <c r="D353" s="334" t="s">
        <v>687</v>
      </c>
      <c r="E353" s="38" t="s">
        <v>71</v>
      </c>
      <c r="F353" s="154">
        <v>42144</v>
      </c>
      <c r="G353" s="39">
        <v>1</v>
      </c>
      <c r="H353" s="40">
        <v>101.72</v>
      </c>
      <c r="I353" s="41">
        <v>470</v>
      </c>
    </row>
    <row r="354" spans="2:9" ht="15.75" thickBot="1" x14ac:dyDescent="0.3">
      <c r="B354" s="132"/>
      <c r="C354" s="355"/>
      <c r="D354" s="349" t="s">
        <v>809</v>
      </c>
      <c r="E354" s="350" t="s">
        <v>71</v>
      </c>
      <c r="F354" s="362">
        <v>43126</v>
      </c>
      <c r="G354" s="351">
        <v>1</v>
      </c>
      <c r="H354" s="352">
        <v>23.56</v>
      </c>
      <c r="I354" s="353">
        <v>96.06</v>
      </c>
    </row>
    <row r="355" spans="2:9" ht="15.75" thickBot="1" x14ac:dyDescent="0.3">
      <c r="B355" s="133"/>
      <c r="C355" s="158" t="s">
        <v>610</v>
      </c>
      <c r="D355" s="337"/>
      <c r="E355" s="337"/>
      <c r="F355" s="356"/>
      <c r="G355" s="327">
        <v>4</v>
      </c>
      <c r="H355" s="321">
        <v>158.96</v>
      </c>
      <c r="I355" s="331">
        <v>764.06</v>
      </c>
    </row>
    <row r="356" spans="2:9" x14ac:dyDescent="0.25">
      <c r="B356" s="329" t="s">
        <v>108</v>
      </c>
      <c r="C356" s="146" t="s">
        <v>4</v>
      </c>
      <c r="D356" s="328" t="s">
        <v>214</v>
      </c>
      <c r="E356" s="328" t="s">
        <v>71</v>
      </c>
      <c r="F356" s="361">
        <v>41243</v>
      </c>
      <c r="G356" s="357">
        <v>1</v>
      </c>
      <c r="H356" s="335">
        <v>3.492</v>
      </c>
      <c r="I356" s="339">
        <v>19.286999999999999</v>
      </c>
    </row>
    <row r="357" spans="2:9" x14ac:dyDescent="0.25">
      <c r="B357" s="131"/>
      <c r="C357" s="155"/>
      <c r="D357" s="38" t="s">
        <v>492</v>
      </c>
      <c r="E357" s="38" t="s">
        <v>71</v>
      </c>
      <c r="F357" s="154">
        <v>41347</v>
      </c>
      <c r="G357" s="39">
        <v>1</v>
      </c>
      <c r="H357" s="40">
        <v>5.43</v>
      </c>
      <c r="I357" s="41">
        <v>20.07</v>
      </c>
    </row>
    <row r="358" spans="2:9" x14ac:dyDescent="0.25">
      <c r="B358" s="131"/>
      <c r="C358" s="155"/>
      <c r="D358" s="38" t="s">
        <v>493</v>
      </c>
      <c r="E358" s="38" t="s">
        <v>71</v>
      </c>
      <c r="F358" s="154">
        <v>40599</v>
      </c>
      <c r="G358" s="39">
        <v>1</v>
      </c>
      <c r="H358" s="40">
        <v>4.6900000000000004</v>
      </c>
      <c r="I358" s="41">
        <v>16</v>
      </c>
    </row>
    <row r="359" spans="2:9" x14ac:dyDescent="0.25">
      <c r="B359" s="131"/>
      <c r="C359" s="155"/>
      <c r="D359" s="38" t="s">
        <v>283</v>
      </c>
      <c r="E359" s="38" t="s">
        <v>71</v>
      </c>
      <c r="F359" s="154">
        <v>41312</v>
      </c>
      <c r="G359" s="39">
        <v>1</v>
      </c>
      <c r="H359" s="40">
        <v>29.25</v>
      </c>
      <c r="I359" s="41">
        <v>108</v>
      </c>
    </row>
    <row r="360" spans="2:9" x14ac:dyDescent="0.25">
      <c r="B360" s="131"/>
      <c r="C360" s="155"/>
      <c r="D360" s="38" t="s">
        <v>431</v>
      </c>
      <c r="E360" s="38" t="s">
        <v>71</v>
      </c>
      <c r="F360" s="154">
        <v>41270</v>
      </c>
      <c r="G360" s="39">
        <v>1</v>
      </c>
      <c r="H360" s="40">
        <v>32.548000000000002</v>
      </c>
      <c r="I360" s="41">
        <v>125</v>
      </c>
    </row>
    <row r="361" spans="2:9" x14ac:dyDescent="0.25">
      <c r="B361" s="131"/>
      <c r="C361" s="155"/>
      <c r="D361" s="38" t="s">
        <v>324</v>
      </c>
      <c r="E361" s="38" t="s">
        <v>71</v>
      </c>
      <c r="F361" s="154">
        <v>41310</v>
      </c>
      <c r="G361" s="39">
        <v>1</v>
      </c>
      <c r="H361" s="40">
        <v>9.0299999999999994</v>
      </c>
      <c r="I361" s="41">
        <v>31</v>
      </c>
    </row>
    <row r="362" spans="2:9" x14ac:dyDescent="0.25">
      <c r="B362" s="131"/>
      <c r="C362" s="155"/>
      <c r="D362" s="38" t="s">
        <v>352</v>
      </c>
      <c r="E362" s="38" t="s">
        <v>71</v>
      </c>
      <c r="F362" s="153">
        <v>2009</v>
      </c>
      <c r="G362" s="39">
        <v>1</v>
      </c>
      <c r="H362" s="40">
        <v>1.98</v>
      </c>
      <c r="I362" s="41">
        <v>10.08</v>
      </c>
    </row>
    <row r="363" spans="2:9" x14ac:dyDescent="0.25">
      <c r="B363" s="131"/>
      <c r="C363" s="155"/>
      <c r="D363" s="38" t="s">
        <v>525</v>
      </c>
      <c r="E363" s="38" t="s">
        <v>68</v>
      </c>
      <c r="F363" s="154">
        <v>41285</v>
      </c>
      <c r="G363" s="39">
        <v>1</v>
      </c>
      <c r="H363" s="40">
        <v>24.28</v>
      </c>
      <c r="I363" s="41">
        <v>71.39</v>
      </c>
    </row>
    <row r="364" spans="2:9" x14ac:dyDescent="0.25">
      <c r="B364" s="131"/>
      <c r="C364" s="155"/>
      <c r="D364" s="38" t="s">
        <v>458</v>
      </c>
      <c r="E364" s="38" t="s">
        <v>71</v>
      </c>
      <c r="F364" s="154">
        <v>40636</v>
      </c>
      <c r="G364" s="39">
        <v>1</v>
      </c>
      <c r="H364" s="40"/>
      <c r="I364" s="41"/>
    </row>
    <row r="365" spans="2:9" x14ac:dyDescent="0.25">
      <c r="B365" s="131"/>
      <c r="C365" s="155"/>
      <c r="D365" s="38" t="s">
        <v>370</v>
      </c>
      <c r="E365" s="38" t="s">
        <v>71</v>
      </c>
      <c r="F365" s="154">
        <v>40373</v>
      </c>
      <c r="G365" s="39">
        <v>1</v>
      </c>
      <c r="H365" s="40">
        <v>22.5</v>
      </c>
      <c r="I365" s="41">
        <v>82.74</v>
      </c>
    </row>
    <row r="366" spans="2:9" x14ac:dyDescent="0.25">
      <c r="B366" s="131"/>
      <c r="C366" s="155"/>
      <c r="D366" s="38" t="s">
        <v>741</v>
      </c>
      <c r="E366" s="38" t="s">
        <v>71</v>
      </c>
      <c r="F366" s="153">
        <v>2016</v>
      </c>
      <c r="G366" s="39">
        <v>1</v>
      </c>
      <c r="H366" s="40">
        <v>20.34</v>
      </c>
      <c r="I366" s="41">
        <v>74.677999999999997</v>
      </c>
    </row>
    <row r="367" spans="2:9" ht="15.75" thickBot="1" x14ac:dyDescent="0.3">
      <c r="B367" s="131"/>
      <c r="C367" s="147"/>
      <c r="D367" s="350" t="s">
        <v>742</v>
      </c>
      <c r="E367" s="350" t="s">
        <v>71</v>
      </c>
      <c r="F367" s="338">
        <v>2016</v>
      </c>
      <c r="G367" s="351">
        <v>1</v>
      </c>
      <c r="H367" s="352">
        <v>8.9600000000000009</v>
      </c>
      <c r="I367" s="353">
        <v>14.86</v>
      </c>
    </row>
    <row r="368" spans="2:9" ht="15.75" thickBot="1" x14ac:dyDescent="0.3">
      <c r="B368" s="133"/>
      <c r="C368" s="365" t="s">
        <v>611</v>
      </c>
      <c r="D368" s="337"/>
      <c r="E368" s="337"/>
      <c r="F368" s="356"/>
      <c r="G368" s="327">
        <v>12</v>
      </c>
      <c r="H368" s="321">
        <v>162.5</v>
      </c>
      <c r="I368" s="331">
        <v>573.1049999999999</v>
      </c>
    </row>
    <row r="369" spans="2:9" x14ac:dyDescent="0.25">
      <c r="B369" s="330" t="s">
        <v>109</v>
      </c>
      <c r="C369" s="354" t="s">
        <v>60</v>
      </c>
      <c r="D369" s="329" t="s">
        <v>195</v>
      </c>
      <c r="E369" s="328" t="s">
        <v>71</v>
      </c>
      <c r="F369" s="361">
        <v>41697</v>
      </c>
      <c r="G369" s="357">
        <v>1</v>
      </c>
      <c r="H369" s="335">
        <v>2.4</v>
      </c>
      <c r="I369" s="339">
        <v>10</v>
      </c>
    </row>
    <row r="370" spans="2:9" x14ac:dyDescent="0.25">
      <c r="B370" s="132"/>
      <c r="C370" s="359"/>
      <c r="D370" s="334" t="s">
        <v>204</v>
      </c>
      <c r="E370" s="38" t="s">
        <v>71</v>
      </c>
      <c r="F370" s="153">
        <v>2008</v>
      </c>
      <c r="G370" s="39">
        <v>1</v>
      </c>
      <c r="H370" s="40">
        <v>82.5</v>
      </c>
      <c r="I370" s="41">
        <v>257</v>
      </c>
    </row>
    <row r="371" spans="2:9" x14ac:dyDescent="0.25">
      <c r="B371" s="132"/>
      <c r="C371" s="359"/>
      <c r="D371" s="334" t="s">
        <v>383</v>
      </c>
      <c r="E371" s="38" t="s">
        <v>71</v>
      </c>
      <c r="F371" s="154">
        <v>41089</v>
      </c>
      <c r="G371" s="39">
        <v>1</v>
      </c>
      <c r="H371" s="40">
        <v>14.911</v>
      </c>
      <c r="I371" s="41">
        <v>39.479999999999997</v>
      </c>
    </row>
    <row r="372" spans="2:9" x14ac:dyDescent="0.25">
      <c r="B372" s="132"/>
      <c r="C372" s="359"/>
      <c r="D372" s="334" t="s">
        <v>569</v>
      </c>
      <c r="E372" s="38" t="s">
        <v>568</v>
      </c>
      <c r="F372" s="154">
        <v>41974</v>
      </c>
      <c r="G372" s="39">
        <v>1</v>
      </c>
      <c r="H372" s="40">
        <v>0.63100000000000001</v>
      </c>
      <c r="I372" s="41">
        <v>2.5</v>
      </c>
    </row>
    <row r="373" spans="2:9" x14ac:dyDescent="0.25">
      <c r="B373" s="132"/>
      <c r="C373" s="359"/>
      <c r="D373" s="334" t="s">
        <v>473</v>
      </c>
      <c r="E373" s="38" t="s">
        <v>71</v>
      </c>
      <c r="F373" s="154">
        <v>41408</v>
      </c>
      <c r="G373" s="39">
        <v>1</v>
      </c>
      <c r="H373" s="40">
        <v>8.9109999999999996</v>
      </c>
      <c r="I373" s="41">
        <v>25.8</v>
      </c>
    </row>
    <row r="374" spans="2:9" x14ac:dyDescent="0.25">
      <c r="B374" s="132"/>
      <c r="C374" s="359"/>
      <c r="D374" s="334" t="s">
        <v>384</v>
      </c>
      <c r="E374" s="38" t="s">
        <v>71</v>
      </c>
      <c r="F374" s="154">
        <v>41005</v>
      </c>
      <c r="G374" s="39">
        <v>1</v>
      </c>
      <c r="H374" s="40">
        <v>16.350000000000001</v>
      </c>
      <c r="I374" s="41">
        <v>58.18</v>
      </c>
    </row>
    <row r="375" spans="2:9" x14ac:dyDescent="0.25">
      <c r="B375" s="132"/>
      <c r="C375" s="359"/>
      <c r="D375" s="334" t="s">
        <v>534</v>
      </c>
      <c r="E375" s="38" t="s">
        <v>568</v>
      </c>
      <c r="F375" s="154">
        <v>41687</v>
      </c>
      <c r="G375" s="39">
        <v>1</v>
      </c>
      <c r="H375" s="40">
        <v>4.6840000000000002</v>
      </c>
      <c r="I375" s="41">
        <v>12.44</v>
      </c>
    </row>
    <row r="376" spans="2:9" x14ac:dyDescent="0.25">
      <c r="B376" s="132"/>
      <c r="C376" s="359"/>
      <c r="D376" s="334" t="s">
        <v>389</v>
      </c>
      <c r="E376" s="38" t="s">
        <v>71</v>
      </c>
      <c r="F376" s="154">
        <v>40760</v>
      </c>
      <c r="G376" s="39">
        <v>1</v>
      </c>
      <c r="H376" s="40">
        <v>9.19</v>
      </c>
      <c r="I376" s="41">
        <v>35</v>
      </c>
    </row>
    <row r="377" spans="2:9" x14ac:dyDescent="0.25">
      <c r="B377" s="132"/>
      <c r="C377" s="359"/>
      <c r="D377" s="334" t="s">
        <v>485</v>
      </c>
      <c r="E377" s="38" t="s">
        <v>71</v>
      </c>
      <c r="F377" s="154">
        <v>41045</v>
      </c>
      <c r="G377" s="39">
        <v>1</v>
      </c>
      <c r="H377" s="40">
        <v>17</v>
      </c>
      <c r="I377" s="41">
        <v>56</v>
      </c>
    </row>
    <row r="378" spans="2:9" x14ac:dyDescent="0.25">
      <c r="B378" s="132"/>
      <c r="C378" s="359"/>
      <c r="D378" s="334" t="s">
        <v>488</v>
      </c>
      <c r="E378" s="38" t="s">
        <v>71</v>
      </c>
      <c r="F378" s="154">
        <v>40560</v>
      </c>
      <c r="G378" s="39">
        <v>1</v>
      </c>
      <c r="H378" s="40">
        <v>16.375</v>
      </c>
      <c r="I378" s="41">
        <v>51.18</v>
      </c>
    </row>
    <row r="379" spans="2:9" x14ac:dyDescent="0.25">
      <c r="B379" s="132"/>
      <c r="C379" s="359"/>
      <c r="D379" s="334" t="s">
        <v>399</v>
      </c>
      <c r="E379" s="38" t="s">
        <v>71</v>
      </c>
      <c r="F379" s="154">
        <v>41118</v>
      </c>
      <c r="G379" s="39">
        <v>1</v>
      </c>
      <c r="H379" s="40">
        <v>8.41</v>
      </c>
      <c r="I379" s="41">
        <v>29.260999999999999</v>
      </c>
    </row>
    <row r="380" spans="2:9" x14ac:dyDescent="0.25">
      <c r="B380" s="132"/>
      <c r="C380" s="359"/>
      <c r="D380" s="334" t="s">
        <v>400</v>
      </c>
      <c r="E380" s="38" t="s">
        <v>71</v>
      </c>
      <c r="F380" s="154">
        <v>41199</v>
      </c>
      <c r="G380" s="39">
        <v>1</v>
      </c>
      <c r="H380" s="40">
        <v>6</v>
      </c>
      <c r="I380" s="41">
        <v>24</v>
      </c>
    </row>
    <row r="381" spans="2:9" x14ac:dyDescent="0.25">
      <c r="B381" s="132"/>
      <c r="C381" s="359"/>
      <c r="D381" s="334" t="s">
        <v>403</v>
      </c>
      <c r="E381" s="38" t="s">
        <v>71</v>
      </c>
      <c r="F381" s="154">
        <v>41613</v>
      </c>
      <c r="G381" s="39">
        <v>1</v>
      </c>
      <c r="H381" s="40">
        <v>44.1</v>
      </c>
      <c r="I381" s="41">
        <v>160</v>
      </c>
    </row>
    <row r="382" spans="2:9" x14ac:dyDescent="0.25">
      <c r="B382" s="132"/>
      <c r="C382" s="359"/>
      <c r="D382" s="334" t="s">
        <v>227</v>
      </c>
      <c r="E382" s="38" t="s">
        <v>71</v>
      </c>
      <c r="F382" s="154">
        <v>40766</v>
      </c>
      <c r="G382" s="39">
        <v>1</v>
      </c>
      <c r="H382" s="40">
        <v>8.4700000000000006</v>
      </c>
      <c r="I382" s="41">
        <v>35.1</v>
      </c>
    </row>
    <row r="383" spans="2:9" x14ac:dyDescent="0.25">
      <c r="B383" s="132"/>
      <c r="C383" s="359"/>
      <c r="D383" s="334" t="s">
        <v>228</v>
      </c>
      <c r="E383" s="38" t="s">
        <v>71</v>
      </c>
      <c r="F383" s="154">
        <v>40815</v>
      </c>
      <c r="G383" s="39">
        <v>1</v>
      </c>
      <c r="H383" s="40">
        <v>9.16</v>
      </c>
      <c r="I383" s="41">
        <v>33</v>
      </c>
    </row>
    <row r="384" spans="2:9" x14ac:dyDescent="0.25">
      <c r="B384" s="132"/>
      <c r="C384" s="359"/>
      <c r="D384" s="334" t="s">
        <v>417</v>
      </c>
      <c r="E384" s="38" t="s">
        <v>71</v>
      </c>
      <c r="F384" s="153">
        <v>2009</v>
      </c>
      <c r="G384" s="39">
        <v>1</v>
      </c>
      <c r="H384" s="40">
        <v>9.1</v>
      </c>
      <c r="I384" s="41">
        <v>27.36</v>
      </c>
    </row>
    <row r="385" spans="2:9" x14ac:dyDescent="0.25">
      <c r="B385" s="132"/>
      <c r="C385" s="359"/>
      <c r="D385" s="334" t="s">
        <v>500</v>
      </c>
      <c r="E385" s="38" t="s">
        <v>71</v>
      </c>
      <c r="F385" s="154">
        <v>41249</v>
      </c>
      <c r="G385" s="39">
        <v>1</v>
      </c>
      <c r="H385" s="40">
        <v>12.38</v>
      </c>
      <c r="I385" s="41">
        <v>61</v>
      </c>
    </row>
    <row r="386" spans="2:9" x14ac:dyDescent="0.25">
      <c r="B386" s="132"/>
      <c r="C386" s="359"/>
      <c r="D386" s="334" t="s">
        <v>277</v>
      </c>
      <c r="E386" s="38" t="s">
        <v>71</v>
      </c>
      <c r="F386" s="154">
        <v>41075</v>
      </c>
      <c r="G386" s="39">
        <v>1</v>
      </c>
      <c r="H386" s="40">
        <v>5.68</v>
      </c>
      <c r="I386" s="41">
        <v>21</v>
      </c>
    </row>
    <row r="387" spans="2:9" x14ac:dyDescent="0.25">
      <c r="B387" s="132"/>
      <c r="C387" s="359"/>
      <c r="D387" s="334" t="s">
        <v>301</v>
      </c>
      <c r="E387" s="38" t="s">
        <v>71</v>
      </c>
      <c r="F387" s="154">
        <v>41449</v>
      </c>
      <c r="G387" s="39">
        <v>1</v>
      </c>
      <c r="H387" s="40">
        <v>15.497999999999999</v>
      </c>
      <c r="I387" s="41">
        <v>52.98</v>
      </c>
    </row>
    <row r="388" spans="2:9" x14ac:dyDescent="0.25">
      <c r="B388" s="132"/>
      <c r="C388" s="359"/>
      <c r="D388" s="334" t="s">
        <v>317</v>
      </c>
      <c r="E388" s="38" t="s">
        <v>71</v>
      </c>
      <c r="F388" s="154">
        <v>41354</v>
      </c>
      <c r="G388" s="39">
        <v>1</v>
      </c>
      <c r="H388" s="40">
        <v>11.39</v>
      </c>
      <c r="I388" s="41">
        <v>40</v>
      </c>
    </row>
    <row r="389" spans="2:9" x14ac:dyDescent="0.25">
      <c r="B389" s="132"/>
      <c r="C389" s="359"/>
      <c r="D389" s="334" t="s">
        <v>323</v>
      </c>
      <c r="E389" s="38" t="s">
        <v>71</v>
      </c>
      <c r="F389" s="154">
        <v>41571</v>
      </c>
      <c r="G389" s="39">
        <v>1</v>
      </c>
      <c r="H389" s="40">
        <v>7.7</v>
      </c>
      <c r="I389" s="41">
        <v>39.61</v>
      </c>
    </row>
    <row r="390" spans="2:9" x14ac:dyDescent="0.25">
      <c r="B390" s="132"/>
      <c r="C390" s="359"/>
      <c r="D390" s="334" t="s">
        <v>342</v>
      </c>
      <c r="E390" s="38" t="s">
        <v>71</v>
      </c>
      <c r="F390" s="153">
        <v>2010</v>
      </c>
      <c r="G390" s="39">
        <v>1</v>
      </c>
      <c r="H390" s="40">
        <v>21.04</v>
      </c>
      <c r="I390" s="41">
        <v>95.33</v>
      </c>
    </row>
    <row r="391" spans="2:9" x14ac:dyDescent="0.25">
      <c r="B391" s="132"/>
      <c r="C391" s="359"/>
      <c r="D391" s="334" t="s">
        <v>516</v>
      </c>
      <c r="E391" s="38" t="s">
        <v>71</v>
      </c>
      <c r="F391" s="153">
        <v>2010</v>
      </c>
      <c r="G391" s="39">
        <v>1</v>
      </c>
      <c r="H391" s="40">
        <v>21.58</v>
      </c>
      <c r="I391" s="41">
        <v>104.21</v>
      </c>
    </row>
    <row r="392" spans="2:9" x14ac:dyDescent="0.25">
      <c r="B392" s="132"/>
      <c r="C392" s="359"/>
      <c r="D392" s="334" t="s">
        <v>438</v>
      </c>
      <c r="E392" s="38" t="s">
        <v>71</v>
      </c>
      <c r="F392" s="153">
        <v>2010</v>
      </c>
      <c r="G392" s="39">
        <v>1</v>
      </c>
      <c r="H392" s="40">
        <v>8.8000000000000007</v>
      </c>
      <c r="I392" s="41">
        <v>31.97</v>
      </c>
    </row>
    <row r="393" spans="2:9" x14ac:dyDescent="0.25">
      <c r="B393" s="132"/>
      <c r="C393" s="359"/>
      <c r="D393" s="334" t="s">
        <v>348</v>
      </c>
      <c r="E393" s="38" t="s">
        <v>71</v>
      </c>
      <c r="F393" s="154">
        <v>41457</v>
      </c>
      <c r="G393" s="39">
        <v>1</v>
      </c>
      <c r="H393" s="40">
        <v>8.5660000000000007</v>
      </c>
      <c r="I393" s="41">
        <v>25</v>
      </c>
    </row>
    <row r="394" spans="2:9" x14ac:dyDescent="0.25">
      <c r="B394" s="132"/>
      <c r="C394" s="359"/>
      <c r="D394" s="334" t="s">
        <v>519</v>
      </c>
      <c r="E394" s="38" t="s">
        <v>71</v>
      </c>
      <c r="F394" s="154">
        <v>41477</v>
      </c>
      <c r="G394" s="39">
        <v>1</v>
      </c>
      <c r="H394" s="40">
        <v>2.5</v>
      </c>
      <c r="I394" s="41">
        <v>11</v>
      </c>
    </row>
    <row r="395" spans="2:9" x14ac:dyDescent="0.25">
      <c r="B395" s="132"/>
      <c r="C395" s="359"/>
      <c r="D395" s="334" t="s">
        <v>360</v>
      </c>
      <c r="E395" s="38" t="s">
        <v>71</v>
      </c>
      <c r="F395" s="154">
        <v>41449</v>
      </c>
      <c r="G395" s="39">
        <v>1</v>
      </c>
      <c r="H395" s="40">
        <v>11.939</v>
      </c>
      <c r="I395" s="41">
        <v>40</v>
      </c>
    </row>
    <row r="396" spans="2:9" x14ac:dyDescent="0.25">
      <c r="B396" s="132"/>
      <c r="C396" s="359"/>
      <c r="D396" s="334" t="s">
        <v>361</v>
      </c>
      <c r="E396" s="38" t="s">
        <v>71</v>
      </c>
      <c r="F396" s="154">
        <v>41298</v>
      </c>
      <c r="G396" s="39">
        <v>1</v>
      </c>
      <c r="H396" s="40">
        <v>16.64</v>
      </c>
      <c r="I396" s="41">
        <v>60</v>
      </c>
    </row>
    <row r="397" spans="2:9" x14ac:dyDescent="0.25">
      <c r="B397" s="132"/>
      <c r="C397" s="359"/>
      <c r="D397" s="334" t="s">
        <v>463</v>
      </c>
      <c r="E397" s="38" t="s">
        <v>71</v>
      </c>
      <c r="F397" s="153">
        <v>1929</v>
      </c>
      <c r="G397" s="39">
        <v>1</v>
      </c>
      <c r="H397" s="40">
        <v>1</v>
      </c>
      <c r="I397" s="41">
        <v>2.4500000000000002</v>
      </c>
    </row>
    <row r="398" spans="2:9" x14ac:dyDescent="0.25">
      <c r="B398" s="132"/>
      <c r="C398" s="359"/>
      <c r="D398" s="334" t="s">
        <v>364</v>
      </c>
      <c r="E398" s="38" t="s">
        <v>71</v>
      </c>
      <c r="F398" s="154">
        <v>41017</v>
      </c>
      <c r="G398" s="39">
        <v>1</v>
      </c>
      <c r="H398" s="40">
        <v>8.5779999999999994</v>
      </c>
      <c r="I398" s="41">
        <v>27</v>
      </c>
    </row>
    <row r="399" spans="2:9" x14ac:dyDescent="0.25">
      <c r="B399" s="132"/>
      <c r="C399" s="359"/>
      <c r="D399" s="334" t="s">
        <v>448</v>
      </c>
      <c r="E399" s="38" t="s">
        <v>71</v>
      </c>
      <c r="F399" s="154">
        <v>41240</v>
      </c>
      <c r="G399" s="39">
        <v>1</v>
      </c>
      <c r="H399" s="40">
        <v>8.9459999999999997</v>
      </c>
      <c r="I399" s="41">
        <v>30</v>
      </c>
    </row>
    <row r="400" spans="2:9" x14ac:dyDescent="0.25">
      <c r="B400" s="132"/>
      <c r="C400" s="359"/>
      <c r="D400" s="334" t="s">
        <v>454</v>
      </c>
      <c r="E400" s="38" t="s">
        <v>71</v>
      </c>
      <c r="F400" s="153">
        <v>2010</v>
      </c>
      <c r="G400" s="39">
        <v>1</v>
      </c>
      <c r="H400" s="40">
        <v>1.2</v>
      </c>
      <c r="I400" s="41">
        <v>5.64</v>
      </c>
    </row>
    <row r="401" spans="2:9" x14ac:dyDescent="0.25">
      <c r="B401" s="132"/>
      <c r="C401" s="359"/>
      <c r="D401" s="334" t="s">
        <v>455</v>
      </c>
      <c r="E401" s="38" t="s">
        <v>71</v>
      </c>
      <c r="F401" s="153">
        <v>2008</v>
      </c>
      <c r="G401" s="39">
        <v>1</v>
      </c>
      <c r="H401" s="40">
        <v>23.6</v>
      </c>
      <c r="I401" s="41">
        <v>88.207999999999998</v>
      </c>
    </row>
    <row r="402" spans="2:9" x14ac:dyDescent="0.25">
      <c r="B402" s="132"/>
      <c r="C402" s="359"/>
      <c r="D402" s="334" t="s">
        <v>688</v>
      </c>
      <c r="E402" s="38" t="s">
        <v>71</v>
      </c>
      <c r="F402" s="154">
        <v>42299</v>
      </c>
      <c r="G402" s="39">
        <v>1</v>
      </c>
      <c r="H402" s="40">
        <v>7.5</v>
      </c>
      <c r="I402" s="41">
        <v>29.446999999999999</v>
      </c>
    </row>
    <row r="403" spans="2:9" x14ac:dyDescent="0.25">
      <c r="B403" s="132"/>
      <c r="C403" s="359"/>
      <c r="D403" s="334" t="s">
        <v>689</v>
      </c>
      <c r="E403" s="38" t="s">
        <v>71</v>
      </c>
      <c r="F403" s="154">
        <v>42020</v>
      </c>
      <c r="G403" s="39">
        <v>1</v>
      </c>
      <c r="H403" s="40">
        <v>25.92</v>
      </c>
      <c r="I403" s="41">
        <v>105</v>
      </c>
    </row>
    <row r="404" spans="2:9" x14ac:dyDescent="0.25">
      <c r="B404" s="132"/>
      <c r="C404" s="359"/>
      <c r="D404" s="334" t="s">
        <v>690</v>
      </c>
      <c r="E404" s="38" t="s">
        <v>71</v>
      </c>
      <c r="F404" s="154">
        <v>42042</v>
      </c>
      <c r="G404" s="39">
        <v>1</v>
      </c>
      <c r="H404" s="40">
        <v>9.36</v>
      </c>
      <c r="I404" s="41">
        <v>23.338000000000001</v>
      </c>
    </row>
    <row r="405" spans="2:9" x14ac:dyDescent="0.25">
      <c r="B405" s="132"/>
      <c r="C405" s="359"/>
      <c r="D405" s="334" t="s">
        <v>691</v>
      </c>
      <c r="E405" s="38" t="s">
        <v>71</v>
      </c>
      <c r="F405" s="154">
        <v>42303</v>
      </c>
      <c r="G405" s="39">
        <v>1</v>
      </c>
      <c r="H405" s="40">
        <v>9.01</v>
      </c>
      <c r="I405" s="41">
        <v>19.73</v>
      </c>
    </row>
    <row r="406" spans="2:9" x14ac:dyDescent="0.25">
      <c r="B406" s="132"/>
      <c r="C406" s="359"/>
      <c r="D406" s="334" t="s">
        <v>692</v>
      </c>
      <c r="E406" s="38" t="s">
        <v>71</v>
      </c>
      <c r="F406" s="154">
        <v>42279</v>
      </c>
      <c r="G406" s="39">
        <v>1</v>
      </c>
      <c r="H406" s="40">
        <v>7.9489999999999998</v>
      </c>
      <c r="I406" s="41">
        <v>28.4</v>
      </c>
    </row>
    <row r="407" spans="2:9" x14ac:dyDescent="0.25">
      <c r="B407" s="132"/>
      <c r="C407" s="359"/>
      <c r="D407" s="334" t="s">
        <v>693</v>
      </c>
      <c r="E407" s="38" t="s">
        <v>71</v>
      </c>
      <c r="F407" s="154">
        <v>42039</v>
      </c>
      <c r="G407" s="39">
        <v>1</v>
      </c>
      <c r="H407" s="40">
        <v>11.9</v>
      </c>
      <c r="I407" s="41">
        <v>28.42</v>
      </c>
    </row>
    <row r="408" spans="2:9" x14ac:dyDescent="0.25">
      <c r="B408" s="132"/>
      <c r="C408" s="359"/>
      <c r="D408" s="334" t="s">
        <v>694</v>
      </c>
      <c r="E408" s="38" t="s">
        <v>71</v>
      </c>
      <c r="F408" s="154">
        <v>42180</v>
      </c>
      <c r="G408" s="39">
        <v>1</v>
      </c>
      <c r="H408" s="40">
        <v>7.08</v>
      </c>
      <c r="I408" s="41">
        <v>23.54</v>
      </c>
    </row>
    <row r="409" spans="2:9" x14ac:dyDescent="0.25">
      <c r="B409" s="132"/>
      <c r="C409" s="359"/>
      <c r="D409" s="334" t="s">
        <v>695</v>
      </c>
      <c r="E409" s="38" t="s">
        <v>71</v>
      </c>
      <c r="F409" s="154">
        <v>42124</v>
      </c>
      <c r="G409" s="39">
        <v>1</v>
      </c>
      <c r="H409" s="40">
        <v>9.08</v>
      </c>
      <c r="I409" s="41">
        <v>29.03</v>
      </c>
    </row>
    <row r="410" spans="2:9" x14ac:dyDescent="0.25">
      <c r="B410" s="132"/>
      <c r="C410" s="359"/>
      <c r="D410" s="334" t="s">
        <v>721</v>
      </c>
      <c r="E410" s="38" t="s">
        <v>71</v>
      </c>
      <c r="F410" s="153">
        <v>2016</v>
      </c>
      <c r="G410" s="39">
        <v>1</v>
      </c>
      <c r="H410" s="40">
        <v>6.77</v>
      </c>
      <c r="I410" s="41">
        <v>18.350000000000001</v>
      </c>
    </row>
    <row r="411" spans="2:9" x14ac:dyDescent="0.25">
      <c r="B411" s="132"/>
      <c r="C411" s="359"/>
      <c r="D411" s="334" t="s">
        <v>747</v>
      </c>
      <c r="E411" s="38" t="s">
        <v>71</v>
      </c>
      <c r="F411" s="153">
        <v>2016</v>
      </c>
      <c r="G411" s="39">
        <v>1</v>
      </c>
      <c r="H411" s="40">
        <v>6.492</v>
      </c>
      <c r="I411" s="41">
        <v>22.1</v>
      </c>
    </row>
    <row r="412" spans="2:9" x14ac:dyDescent="0.25">
      <c r="B412" s="132"/>
      <c r="C412" s="359"/>
      <c r="D412" s="334" t="s">
        <v>775</v>
      </c>
      <c r="E412" s="38" t="s">
        <v>71</v>
      </c>
      <c r="F412" s="154">
        <v>43084</v>
      </c>
      <c r="G412" s="39">
        <v>1</v>
      </c>
      <c r="H412" s="40">
        <v>10.65</v>
      </c>
      <c r="I412" s="41">
        <v>32.54</v>
      </c>
    </row>
    <row r="413" spans="2:9" x14ac:dyDescent="0.25">
      <c r="B413" s="132"/>
      <c r="C413" s="359"/>
      <c r="D413" s="334" t="s">
        <v>776</v>
      </c>
      <c r="E413" s="38" t="s">
        <v>71</v>
      </c>
      <c r="F413" s="154">
        <v>42864</v>
      </c>
      <c r="G413" s="39">
        <v>1</v>
      </c>
      <c r="H413" s="40">
        <v>2.2799999999999998</v>
      </c>
      <c r="I413" s="41">
        <v>7.98</v>
      </c>
    </row>
    <row r="414" spans="2:9" ht="15.75" thickBot="1" x14ac:dyDescent="0.3">
      <c r="B414" s="132"/>
      <c r="C414" s="355"/>
      <c r="D414" s="349" t="s">
        <v>810</v>
      </c>
      <c r="E414" s="350" t="s">
        <v>71</v>
      </c>
      <c r="F414" s="362">
        <v>43397</v>
      </c>
      <c r="G414" s="351">
        <v>1</v>
      </c>
      <c r="H414" s="352">
        <v>6.5</v>
      </c>
      <c r="I414" s="353">
        <v>11.6</v>
      </c>
    </row>
    <row r="415" spans="2:9" ht="15.75" thickBot="1" x14ac:dyDescent="0.3">
      <c r="B415" s="133"/>
      <c r="C415" s="156" t="s">
        <v>612</v>
      </c>
      <c r="D415" s="337"/>
      <c r="E415" s="337"/>
      <c r="F415" s="356"/>
      <c r="G415" s="327">
        <v>46</v>
      </c>
      <c r="H415" s="321">
        <v>565.72</v>
      </c>
      <c r="I415" s="331">
        <v>1971.1739999999998</v>
      </c>
    </row>
    <row r="416" spans="2:9" x14ac:dyDescent="0.25">
      <c r="B416" s="15" t="s">
        <v>110</v>
      </c>
      <c r="C416" s="354" t="s">
        <v>51</v>
      </c>
      <c r="D416" s="329" t="s">
        <v>198</v>
      </c>
      <c r="E416" s="328" t="s">
        <v>71</v>
      </c>
      <c r="F416" s="361">
        <v>41570</v>
      </c>
      <c r="G416" s="357">
        <v>1</v>
      </c>
      <c r="H416" s="335">
        <v>4.38</v>
      </c>
      <c r="I416" s="339">
        <v>18</v>
      </c>
    </row>
    <row r="417" spans="2:9" x14ac:dyDescent="0.25">
      <c r="B417" s="132"/>
      <c r="C417" s="359"/>
      <c r="D417" s="334" t="s">
        <v>393</v>
      </c>
      <c r="E417" s="38" t="s">
        <v>71</v>
      </c>
      <c r="F417" s="154">
        <v>41625</v>
      </c>
      <c r="G417" s="39">
        <v>1</v>
      </c>
      <c r="H417" s="40">
        <v>18.149999999999999</v>
      </c>
      <c r="I417" s="41">
        <v>63.524999999999991</v>
      </c>
    </row>
    <row r="418" spans="2:9" x14ac:dyDescent="0.25">
      <c r="B418" s="132"/>
      <c r="C418" s="359"/>
      <c r="D418" s="334" t="s">
        <v>489</v>
      </c>
      <c r="E418" s="38" t="s">
        <v>71</v>
      </c>
      <c r="F418" s="153">
        <v>2009</v>
      </c>
      <c r="G418" s="39">
        <v>1</v>
      </c>
      <c r="H418" s="40">
        <v>110.32</v>
      </c>
      <c r="I418" s="41">
        <v>408</v>
      </c>
    </row>
    <row r="419" spans="2:9" x14ac:dyDescent="0.25">
      <c r="B419" s="132"/>
      <c r="C419" s="359"/>
      <c r="D419" s="334" t="s">
        <v>546</v>
      </c>
      <c r="E419" s="38" t="s">
        <v>568</v>
      </c>
      <c r="F419" s="154">
        <v>41859</v>
      </c>
      <c r="G419" s="39">
        <v>1</v>
      </c>
      <c r="H419" s="40">
        <v>5.95</v>
      </c>
      <c r="I419" s="41">
        <v>15.6</v>
      </c>
    </row>
    <row r="420" spans="2:9" x14ac:dyDescent="0.25">
      <c r="B420" s="132"/>
      <c r="C420" s="359"/>
      <c r="D420" s="334" t="s">
        <v>278</v>
      </c>
      <c r="E420" s="38" t="s">
        <v>71</v>
      </c>
      <c r="F420" s="154">
        <v>41393</v>
      </c>
      <c r="G420" s="39">
        <v>1</v>
      </c>
      <c r="H420" s="40">
        <v>5.74</v>
      </c>
      <c r="I420" s="41">
        <v>20.64</v>
      </c>
    </row>
    <row r="421" spans="2:9" x14ac:dyDescent="0.25">
      <c r="B421" s="132"/>
      <c r="C421" s="359"/>
      <c r="D421" s="334" t="s">
        <v>552</v>
      </c>
      <c r="E421" s="38" t="s">
        <v>568</v>
      </c>
      <c r="F421" s="154">
        <v>41974</v>
      </c>
      <c r="G421" s="39">
        <v>1</v>
      </c>
      <c r="H421" s="40">
        <v>11.089</v>
      </c>
      <c r="I421" s="41">
        <v>31</v>
      </c>
    </row>
    <row r="422" spans="2:9" x14ac:dyDescent="0.25">
      <c r="B422" s="132"/>
      <c r="C422" s="359"/>
      <c r="D422" s="334" t="s">
        <v>322</v>
      </c>
      <c r="E422" s="38" t="s">
        <v>71</v>
      </c>
      <c r="F422" s="154">
        <v>41591</v>
      </c>
      <c r="G422" s="39">
        <v>1</v>
      </c>
      <c r="H422" s="40">
        <v>42</v>
      </c>
      <c r="I422" s="41">
        <v>146</v>
      </c>
    </row>
    <row r="423" spans="2:9" x14ac:dyDescent="0.25">
      <c r="B423" s="132"/>
      <c r="C423" s="359"/>
      <c r="D423" s="334" t="s">
        <v>696</v>
      </c>
      <c r="E423" s="38" t="s">
        <v>568</v>
      </c>
      <c r="F423" s="154">
        <v>41913</v>
      </c>
      <c r="G423" s="39">
        <v>1</v>
      </c>
      <c r="H423" s="40">
        <v>4.0599999999999996</v>
      </c>
      <c r="I423" s="41">
        <v>12.79</v>
      </c>
    </row>
    <row r="424" spans="2:9" x14ac:dyDescent="0.25">
      <c r="B424" s="132"/>
      <c r="C424" s="359"/>
      <c r="D424" s="334" t="s">
        <v>748</v>
      </c>
      <c r="E424" s="38" t="s">
        <v>568</v>
      </c>
      <c r="F424" s="153">
        <v>2016</v>
      </c>
      <c r="G424" s="39">
        <v>1</v>
      </c>
      <c r="H424" s="40">
        <v>81.08</v>
      </c>
      <c r="I424" s="41">
        <v>338.899</v>
      </c>
    </row>
    <row r="425" spans="2:9" x14ac:dyDescent="0.25">
      <c r="B425" s="132"/>
      <c r="C425" s="359"/>
      <c r="D425" s="334" t="s">
        <v>749</v>
      </c>
      <c r="E425" s="38" t="s">
        <v>568</v>
      </c>
      <c r="F425" s="153">
        <v>2016</v>
      </c>
      <c r="G425" s="39">
        <v>1</v>
      </c>
      <c r="H425" s="40">
        <v>5.55</v>
      </c>
      <c r="I425" s="41">
        <v>18.829999999999998</v>
      </c>
    </row>
    <row r="426" spans="2:9" x14ac:dyDescent="0.25">
      <c r="B426" s="132"/>
      <c r="C426" s="359"/>
      <c r="D426" s="334" t="s">
        <v>750</v>
      </c>
      <c r="E426" s="38" t="s">
        <v>568</v>
      </c>
      <c r="F426" s="153">
        <v>2016</v>
      </c>
      <c r="G426" s="39">
        <v>1</v>
      </c>
      <c r="H426" s="40">
        <v>10.43</v>
      </c>
      <c r="I426" s="41">
        <v>52</v>
      </c>
    </row>
    <row r="427" spans="2:9" x14ac:dyDescent="0.25">
      <c r="B427" s="132"/>
      <c r="C427" s="359"/>
      <c r="D427" s="334" t="s">
        <v>777</v>
      </c>
      <c r="E427" s="38" t="s">
        <v>71</v>
      </c>
      <c r="F427" s="154">
        <v>43070</v>
      </c>
      <c r="G427" s="39">
        <v>1</v>
      </c>
      <c r="H427" s="40">
        <v>74.2</v>
      </c>
      <c r="I427" s="41">
        <v>224</v>
      </c>
    </row>
    <row r="428" spans="2:9" ht="15.75" thickBot="1" x14ac:dyDescent="0.3">
      <c r="B428" s="132"/>
      <c r="C428" s="355"/>
      <c r="D428" s="349" t="s">
        <v>811</v>
      </c>
      <c r="E428" s="350" t="s">
        <v>71</v>
      </c>
      <c r="F428" s="362">
        <v>43465</v>
      </c>
      <c r="G428" s="351">
        <v>1</v>
      </c>
      <c r="H428" s="352">
        <v>4.274</v>
      </c>
      <c r="I428" s="353">
        <v>9.32</v>
      </c>
    </row>
    <row r="429" spans="2:9" ht="15.75" thickBot="1" x14ac:dyDescent="0.3">
      <c r="B429" s="133"/>
      <c r="C429" s="156" t="s">
        <v>613</v>
      </c>
      <c r="D429" s="337"/>
      <c r="E429" s="337"/>
      <c r="F429" s="356"/>
      <c r="G429" s="327">
        <v>13</v>
      </c>
      <c r="H429" s="321">
        <v>377.22300000000001</v>
      </c>
      <c r="I429" s="331">
        <v>1358.6039999999998</v>
      </c>
    </row>
    <row r="430" spans="2:9" x14ac:dyDescent="0.25">
      <c r="B430" s="15" t="s">
        <v>133</v>
      </c>
      <c r="C430" s="354" t="s">
        <v>29</v>
      </c>
      <c r="D430" s="329" t="s">
        <v>532</v>
      </c>
      <c r="E430" s="328" t="s">
        <v>568</v>
      </c>
      <c r="F430" s="361">
        <v>41870</v>
      </c>
      <c r="G430" s="357">
        <v>1</v>
      </c>
      <c r="H430" s="335">
        <v>7.33</v>
      </c>
      <c r="I430" s="339">
        <v>25</v>
      </c>
    </row>
    <row r="431" spans="2:9" x14ac:dyDescent="0.25">
      <c r="B431" s="132"/>
      <c r="C431" s="359"/>
      <c r="D431" s="334" t="s">
        <v>462</v>
      </c>
      <c r="E431" s="38" t="s">
        <v>68</v>
      </c>
      <c r="F431" s="154">
        <v>41061</v>
      </c>
      <c r="G431" s="39">
        <v>1</v>
      </c>
      <c r="H431" s="40">
        <v>229.69</v>
      </c>
      <c r="I431" s="41">
        <v>900</v>
      </c>
    </row>
    <row r="432" spans="2:9" x14ac:dyDescent="0.25">
      <c r="B432" s="132"/>
      <c r="C432" s="359"/>
      <c r="D432" s="334" t="s">
        <v>203</v>
      </c>
      <c r="E432" s="38" t="s">
        <v>71</v>
      </c>
      <c r="F432" s="154">
        <v>41035</v>
      </c>
      <c r="G432" s="39">
        <v>1</v>
      </c>
      <c r="H432" s="40">
        <v>13.37</v>
      </c>
      <c r="I432" s="41">
        <v>58</v>
      </c>
    </row>
    <row r="433" spans="2:9" x14ac:dyDescent="0.25">
      <c r="B433" s="132"/>
      <c r="C433" s="359"/>
      <c r="D433" s="334" t="s">
        <v>286</v>
      </c>
      <c r="E433" s="38" t="s">
        <v>71</v>
      </c>
      <c r="F433" s="154">
        <v>39554</v>
      </c>
      <c r="G433" s="39">
        <v>1</v>
      </c>
      <c r="H433" s="40">
        <v>5.2</v>
      </c>
      <c r="I433" s="41">
        <v>20</v>
      </c>
    </row>
    <row r="434" spans="2:9" x14ac:dyDescent="0.25">
      <c r="B434" s="132"/>
      <c r="C434" s="359"/>
      <c r="D434" s="334" t="s">
        <v>209</v>
      </c>
      <c r="E434" s="38" t="s">
        <v>68</v>
      </c>
      <c r="F434" s="154">
        <v>41541</v>
      </c>
      <c r="G434" s="39">
        <v>1</v>
      </c>
      <c r="H434" s="40">
        <v>98</v>
      </c>
      <c r="I434" s="41">
        <v>340</v>
      </c>
    </row>
    <row r="435" spans="2:9" x14ac:dyDescent="0.25">
      <c r="B435" s="132"/>
      <c r="C435" s="359"/>
      <c r="D435" s="334" t="s">
        <v>219</v>
      </c>
      <c r="E435" s="38" t="s">
        <v>71</v>
      </c>
      <c r="F435" s="154">
        <v>41316</v>
      </c>
      <c r="G435" s="39">
        <v>1</v>
      </c>
      <c r="H435" s="40">
        <v>66.290000000000006</v>
      </c>
      <c r="I435" s="41">
        <v>224</v>
      </c>
    </row>
    <row r="436" spans="2:9" x14ac:dyDescent="0.25">
      <c r="B436" s="132"/>
      <c r="C436" s="359"/>
      <c r="D436" s="334" t="s">
        <v>408</v>
      </c>
      <c r="E436" s="38" t="s">
        <v>71</v>
      </c>
      <c r="F436" s="154">
        <v>41088</v>
      </c>
      <c r="G436" s="39">
        <v>1</v>
      </c>
      <c r="H436" s="40">
        <v>48.5</v>
      </c>
      <c r="I436" s="41">
        <v>140</v>
      </c>
    </row>
    <row r="437" spans="2:9" x14ac:dyDescent="0.25">
      <c r="B437" s="132"/>
      <c r="C437" s="359"/>
      <c r="D437" s="334" t="s">
        <v>409</v>
      </c>
      <c r="E437" s="38" t="s">
        <v>71</v>
      </c>
      <c r="F437" s="154">
        <v>41499</v>
      </c>
      <c r="G437" s="39">
        <v>1</v>
      </c>
      <c r="H437" s="40">
        <v>17.7</v>
      </c>
      <c r="I437" s="41">
        <v>50</v>
      </c>
    </row>
    <row r="438" spans="2:9" x14ac:dyDescent="0.25">
      <c r="B438" s="132"/>
      <c r="C438" s="359"/>
      <c r="D438" s="334" t="s">
        <v>541</v>
      </c>
      <c r="E438" s="38" t="s">
        <v>568</v>
      </c>
      <c r="F438" s="154">
        <v>41649</v>
      </c>
      <c r="G438" s="39">
        <v>1</v>
      </c>
      <c r="H438" s="40">
        <v>49.2</v>
      </c>
      <c r="I438" s="41">
        <v>152.13</v>
      </c>
    </row>
    <row r="439" spans="2:9" x14ac:dyDescent="0.25">
      <c r="B439" s="132"/>
      <c r="C439" s="359"/>
      <c r="D439" s="334" t="s">
        <v>248</v>
      </c>
      <c r="E439" s="38" t="s">
        <v>71</v>
      </c>
      <c r="F439" s="154">
        <v>41901</v>
      </c>
      <c r="G439" s="39">
        <v>1</v>
      </c>
      <c r="H439" s="40">
        <v>28.277999999999999</v>
      </c>
      <c r="I439" s="41">
        <v>85</v>
      </c>
    </row>
    <row r="440" spans="2:9" x14ac:dyDescent="0.25">
      <c r="B440" s="132"/>
      <c r="C440" s="359"/>
      <c r="D440" s="334" t="s">
        <v>262</v>
      </c>
      <c r="E440" s="38" t="s">
        <v>71</v>
      </c>
      <c r="F440" s="154">
        <v>41421</v>
      </c>
      <c r="G440" s="39">
        <v>1</v>
      </c>
      <c r="H440" s="40">
        <v>3.0979999999999999</v>
      </c>
      <c r="I440" s="41">
        <v>10.199999999999999</v>
      </c>
    </row>
    <row r="441" spans="2:9" x14ac:dyDescent="0.25">
      <c r="B441" s="132"/>
      <c r="C441" s="359"/>
      <c r="D441" s="334" t="s">
        <v>419</v>
      </c>
      <c r="E441" s="38" t="s">
        <v>71</v>
      </c>
      <c r="F441" s="154">
        <v>41421</v>
      </c>
      <c r="G441" s="39">
        <v>1</v>
      </c>
      <c r="H441" s="40">
        <v>1.42</v>
      </c>
      <c r="I441" s="41">
        <v>5.5</v>
      </c>
    </row>
    <row r="442" spans="2:9" x14ac:dyDescent="0.25">
      <c r="B442" s="132"/>
      <c r="C442" s="359"/>
      <c r="D442" s="334" t="s">
        <v>285</v>
      </c>
      <c r="E442" s="38" t="s">
        <v>71</v>
      </c>
      <c r="F442" s="153">
        <v>2008</v>
      </c>
      <c r="G442" s="39">
        <v>1</v>
      </c>
      <c r="H442" s="40">
        <v>31.3</v>
      </c>
      <c r="I442" s="41">
        <v>100</v>
      </c>
    </row>
    <row r="443" spans="2:9" x14ac:dyDescent="0.25">
      <c r="B443" s="132"/>
      <c r="C443" s="359"/>
      <c r="D443" s="334" t="s">
        <v>503</v>
      </c>
      <c r="E443" s="38" t="s">
        <v>71</v>
      </c>
      <c r="F443" s="153">
        <v>2009</v>
      </c>
      <c r="G443" s="39">
        <v>1</v>
      </c>
      <c r="H443" s="40"/>
      <c r="I443" s="41"/>
    </row>
    <row r="444" spans="2:9" x14ac:dyDescent="0.25">
      <c r="B444" s="132"/>
      <c r="C444" s="359"/>
      <c r="D444" s="334" t="s">
        <v>507</v>
      </c>
      <c r="E444" s="38" t="s">
        <v>71</v>
      </c>
      <c r="F444" s="154">
        <v>41094</v>
      </c>
      <c r="G444" s="39">
        <v>1</v>
      </c>
      <c r="H444" s="40">
        <v>38.6</v>
      </c>
      <c r="I444" s="41">
        <v>105</v>
      </c>
    </row>
    <row r="445" spans="2:9" x14ac:dyDescent="0.25">
      <c r="B445" s="132"/>
      <c r="C445" s="359"/>
      <c r="D445" s="334" t="s">
        <v>303</v>
      </c>
      <c r="E445" s="38" t="s">
        <v>71</v>
      </c>
      <c r="F445" s="154">
        <v>40851</v>
      </c>
      <c r="G445" s="39">
        <v>1</v>
      </c>
      <c r="H445" s="40">
        <v>9.74</v>
      </c>
      <c r="I445" s="41">
        <v>41</v>
      </c>
    </row>
    <row r="446" spans="2:9" x14ac:dyDescent="0.25">
      <c r="B446" s="132"/>
      <c r="C446" s="359"/>
      <c r="D446" s="334" t="s">
        <v>307</v>
      </c>
      <c r="E446" s="38" t="s">
        <v>71</v>
      </c>
      <c r="F446" s="154">
        <v>41334</v>
      </c>
      <c r="G446" s="39">
        <v>1</v>
      </c>
      <c r="H446" s="40">
        <v>25.452999999999999</v>
      </c>
      <c r="I446" s="41">
        <v>74.92</v>
      </c>
    </row>
    <row r="447" spans="2:9" x14ac:dyDescent="0.25">
      <c r="B447" s="132"/>
      <c r="C447" s="359"/>
      <c r="D447" s="334" t="s">
        <v>550</v>
      </c>
      <c r="E447" s="38" t="s">
        <v>568</v>
      </c>
      <c r="F447" s="154">
        <v>41830</v>
      </c>
      <c r="G447" s="39">
        <v>1</v>
      </c>
      <c r="H447" s="40">
        <v>36.26</v>
      </c>
      <c r="I447" s="41">
        <v>118.8</v>
      </c>
    </row>
    <row r="448" spans="2:9" x14ac:dyDescent="0.25">
      <c r="B448" s="132"/>
      <c r="C448" s="359"/>
      <c r="D448" s="334" t="s">
        <v>432</v>
      </c>
      <c r="E448" s="38" t="s">
        <v>71</v>
      </c>
      <c r="F448" s="154">
        <v>40843</v>
      </c>
      <c r="G448" s="39">
        <v>1</v>
      </c>
      <c r="H448" s="40">
        <v>37.700000000000003</v>
      </c>
      <c r="I448" s="41">
        <v>130</v>
      </c>
    </row>
    <row r="449" spans="2:9" x14ac:dyDescent="0.25">
      <c r="B449" s="132"/>
      <c r="C449" s="359"/>
      <c r="D449" s="334" t="s">
        <v>327</v>
      </c>
      <c r="E449" s="38" t="s">
        <v>71</v>
      </c>
      <c r="F449" s="154">
        <v>40686</v>
      </c>
      <c r="G449" s="39">
        <v>1</v>
      </c>
      <c r="H449" s="40">
        <v>26.579000000000001</v>
      </c>
      <c r="I449" s="41">
        <v>100.33</v>
      </c>
    </row>
    <row r="450" spans="2:9" x14ac:dyDescent="0.25">
      <c r="B450" s="132"/>
      <c r="C450" s="359"/>
      <c r="D450" s="334" t="s">
        <v>347</v>
      </c>
      <c r="E450" s="38" t="s">
        <v>71</v>
      </c>
      <c r="F450" s="154">
        <v>41229</v>
      </c>
      <c r="G450" s="39">
        <v>1</v>
      </c>
      <c r="H450" s="40">
        <v>8.9</v>
      </c>
      <c r="I450" s="41">
        <v>26</v>
      </c>
    </row>
    <row r="451" spans="2:9" x14ac:dyDescent="0.25">
      <c r="B451" s="132"/>
      <c r="C451" s="359"/>
      <c r="D451" s="334" t="s">
        <v>350</v>
      </c>
      <c r="E451" s="38" t="s">
        <v>71</v>
      </c>
      <c r="F451" s="153">
        <v>2010</v>
      </c>
      <c r="G451" s="39">
        <v>1</v>
      </c>
      <c r="H451" s="40">
        <v>21.6</v>
      </c>
      <c r="I451" s="41">
        <v>70</v>
      </c>
    </row>
    <row r="452" spans="2:9" x14ac:dyDescent="0.25">
      <c r="B452" s="132"/>
      <c r="C452" s="359"/>
      <c r="D452" s="334" t="s">
        <v>355</v>
      </c>
      <c r="E452" s="38" t="s">
        <v>71</v>
      </c>
      <c r="F452" s="154">
        <v>41192</v>
      </c>
      <c r="G452" s="39">
        <v>1</v>
      </c>
      <c r="H452" s="40">
        <v>8.73</v>
      </c>
      <c r="I452" s="41">
        <v>30</v>
      </c>
    </row>
    <row r="453" spans="2:9" x14ac:dyDescent="0.25">
      <c r="B453" s="132"/>
      <c r="C453" s="359"/>
      <c r="D453" s="334" t="s">
        <v>557</v>
      </c>
      <c r="E453" s="38" t="s">
        <v>568</v>
      </c>
      <c r="F453" s="154">
        <v>41802</v>
      </c>
      <c r="G453" s="39">
        <v>1</v>
      </c>
      <c r="H453" s="40">
        <v>3.43</v>
      </c>
      <c r="I453" s="41">
        <v>10.16</v>
      </c>
    </row>
    <row r="454" spans="2:9" x14ac:dyDescent="0.25">
      <c r="B454" s="132"/>
      <c r="C454" s="359"/>
      <c r="D454" s="334" t="s">
        <v>520</v>
      </c>
      <c r="E454" s="38" t="s">
        <v>71</v>
      </c>
      <c r="F454" s="154">
        <v>41272</v>
      </c>
      <c r="G454" s="39">
        <v>1</v>
      </c>
      <c r="H454" s="40">
        <v>18.5</v>
      </c>
      <c r="I454" s="41">
        <v>69.680000000000007</v>
      </c>
    </row>
    <row r="455" spans="2:9" x14ac:dyDescent="0.25">
      <c r="B455" s="132"/>
      <c r="C455" s="359"/>
      <c r="D455" s="334" t="s">
        <v>570</v>
      </c>
      <c r="E455" s="38" t="s">
        <v>568</v>
      </c>
      <c r="F455" s="154">
        <v>41837</v>
      </c>
      <c r="G455" s="39">
        <v>1</v>
      </c>
      <c r="H455" s="40">
        <v>10.319000000000001</v>
      </c>
      <c r="I455" s="41">
        <v>39.033999999999999</v>
      </c>
    </row>
    <row r="456" spans="2:9" x14ac:dyDescent="0.25">
      <c r="B456" s="132"/>
      <c r="C456" s="359"/>
      <c r="D456" s="334" t="s">
        <v>379</v>
      </c>
      <c r="E456" s="38" t="s">
        <v>71</v>
      </c>
      <c r="F456" s="154">
        <v>41425</v>
      </c>
      <c r="G456" s="39">
        <v>1</v>
      </c>
      <c r="H456" s="40">
        <v>10.566000000000001</v>
      </c>
      <c r="I456" s="41">
        <v>32</v>
      </c>
    </row>
    <row r="457" spans="2:9" x14ac:dyDescent="0.25">
      <c r="B457" s="132"/>
      <c r="C457" s="359"/>
      <c r="D457" s="334" t="s">
        <v>564</v>
      </c>
      <c r="E457" s="38" t="s">
        <v>568</v>
      </c>
      <c r="F457" s="154">
        <v>41929</v>
      </c>
      <c r="G457" s="39">
        <v>1</v>
      </c>
      <c r="H457" s="40">
        <v>3.9780000000000002</v>
      </c>
      <c r="I457" s="41">
        <v>10.063000000000001</v>
      </c>
    </row>
    <row r="458" spans="2:9" x14ac:dyDescent="0.25">
      <c r="B458" s="132"/>
      <c r="C458" s="359"/>
      <c r="D458" s="334" t="s">
        <v>698</v>
      </c>
      <c r="E458" s="38" t="s">
        <v>71</v>
      </c>
      <c r="F458" s="154">
        <v>42296</v>
      </c>
      <c r="G458" s="39">
        <v>1</v>
      </c>
      <c r="H458" s="40">
        <v>23.3</v>
      </c>
      <c r="I458" s="41">
        <v>100</v>
      </c>
    </row>
    <row r="459" spans="2:9" x14ac:dyDescent="0.25">
      <c r="B459" s="132"/>
      <c r="C459" s="359"/>
      <c r="D459" s="334" t="s">
        <v>699</v>
      </c>
      <c r="E459" s="38" t="s">
        <v>71</v>
      </c>
      <c r="F459" s="154">
        <v>42292</v>
      </c>
      <c r="G459" s="39">
        <v>1</v>
      </c>
      <c r="H459" s="40">
        <v>3.77</v>
      </c>
      <c r="I459" s="41">
        <v>12.52</v>
      </c>
    </row>
    <row r="460" spans="2:9" x14ac:dyDescent="0.25">
      <c r="B460" s="132"/>
      <c r="C460" s="359"/>
      <c r="D460" s="334" t="s">
        <v>700</v>
      </c>
      <c r="E460" s="38" t="s">
        <v>71</v>
      </c>
      <c r="F460" s="154">
        <v>42305</v>
      </c>
      <c r="G460" s="39">
        <v>1</v>
      </c>
      <c r="H460" s="40">
        <v>10.050000000000001</v>
      </c>
      <c r="I460" s="41">
        <v>39.979999999999997</v>
      </c>
    </row>
    <row r="461" spans="2:9" x14ac:dyDescent="0.25">
      <c r="B461" s="132"/>
      <c r="C461" s="359"/>
      <c r="D461" s="334" t="s">
        <v>701</v>
      </c>
      <c r="E461" s="38" t="s">
        <v>71</v>
      </c>
      <c r="F461" s="154">
        <v>42292</v>
      </c>
      <c r="G461" s="39">
        <v>1</v>
      </c>
      <c r="H461" s="40">
        <v>23.125</v>
      </c>
      <c r="I461" s="41">
        <v>70</v>
      </c>
    </row>
    <row r="462" spans="2:9" x14ac:dyDescent="0.25">
      <c r="B462" s="132"/>
      <c r="C462" s="359"/>
      <c r="D462" s="334" t="s">
        <v>702</v>
      </c>
      <c r="E462" s="38" t="s">
        <v>71</v>
      </c>
      <c r="F462" s="154">
        <v>42047</v>
      </c>
      <c r="G462" s="39">
        <v>1</v>
      </c>
      <c r="H462" s="40">
        <v>9.8079999999999998</v>
      </c>
      <c r="I462" s="41">
        <v>21.625</v>
      </c>
    </row>
    <row r="463" spans="2:9" x14ac:dyDescent="0.25">
      <c r="B463" s="132"/>
      <c r="C463" s="359"/>
      <c r="D463" s="334" t="s">
        <v>703</v>
      </c>
      <c r="E463" s="38" t="s">
        <v>71</v>
      </c>
      <c r="F463" s="154">
        <v>42302</v>
      </c>
      <c r="G463" s="39">
        <v>1</v>
      </c>
      <c r="H463" s="40">
        <v>7</v>
      </c>
      <c r="I463" s="41">
        <v>27</v>
      </c>
    </row>
    <row r="464" spans="2:9" x14ac:dyDescent="0.25">
      <c r="B464" s="132"/>
      <c r="C464" s="359"/>
      <c r="D464" s="334" t="s">
        <v>704</v>
      </c>
      <c r="E464" s="38" t="s">
        <v>71</v>
      </c>
      <c r="F464" s="154">
        <v>42301</v>
      </c>
      <c r="G464" s="39">
        <v>1</v>
      </c>
      <c r="H464" s="40">
        <v>8.84</v>
      </c>
      <c r="I464" s="41">
        <v>24.84</v>
      </c>
    </row>
    <row r="465" spans="2:9" x14ac:dyDescent="0.25">
      <c r="B465" s="132"/>
      <c r="C465" s="359"/>
      <c r="D465" s="334" t="s">
        <v>751</v>
      </c>
      <c r="E465" s="38" t="s">
        <v>71</v>
      </c>
      <c r="F465" s="153">
        <v>2016</v>
      </c>
      <c r="G465" s="39">
        <v>1</v>
      </c>
      <c r="H465" s="40">
        <v>3.089</v>
      </c>
      <c r="I465" s="41">
        <v>13.6</v>
      </c>
    </row>
    <row r="466" spans="2:9" x14ac:dyDescent="0.25">
      <c r="B466" s="132"/>
      <c r="C466" s="359"/>
      <c r="D466" s="334" t="s">
        <v>752</v>
      </c>
      <c r="E466" s="38" t="s">
        <v>71</v>
      </c>
      <c r="F466" s="153">
        <v>2016</v>
      </c>
      <c r="G466" s="39">
        <v>1</v>
      </c>
      <c r="H466" s="40">
        <v>15.013</v>
      </c>
      <c r="I466" s="41">
        <v>45.05</v>
      </c>
    </row>
    <row r="467" spans="2:9" x14ac:dyDescent="0.25">
      <c r="B467" s="132"/>
      <c r="C467" s="359"/>
      <c r="D467" s="334" t="s">
        <v>778</v>
      </c>
      <c r="E467" s="38" t="s">
        <v>71</v>
      </c>
      <c r="F467" s="154">
        <v>42888</v>
      </c>
      <c r="G467" s="39">
        <v>1</v>
      </c>
      <c r="H467" s="40">
        <v>17.38</v>
      </c>
      <c r="I467" s="41">
        <v>42.33</v>
      </c>
    </row>
    <row r="468" spans="2:9" ht="15.75" thickBot="1" x14ac:dyDescent="0.3">
      <c r="B468" s="132"/>
      <c r="C468" s="355"/>
      <c r="D468" s="349" t="s">
        <v>812</v>
      </c>
      <c r="E468" s="350" t="s">
        <v>71</v>
      </c>
      <c r="F468" s="362">
        <v>43379</v>
      </c>
      <c r="G468" s="351">
        <v>1</v>
      </c>
      <c r="H468" s="352">
        <v>6</v>
      </c>
      <c r="I468" s="353">
        <v>38.840000000000003</v>
      </c>
    </row>
    <row r="469" spans="2:9" ht="15.75" thickBot="1" x14ac:dyDescent="0.3">
      <c r="B469" s="133"/>
      <c r="C469" s="156" t="s">
        <v>614</v>
      </c>
      <c r="D469" s="337"/>
      <c r="E469" s="337"/>
      <c r="F469" s="356"/>
      <c r="G469" s="327">
        <v>39</v>
      </c>
      <c r="H469" s="321">
        <v>987.10599999999988</v>
      </c>
      <c r="I469" s="331">
        <v>3402.6020000000003</v>
      </c>
    </row>
    <row r="470" spans="2:9" x14ac:dyDescent="0.25">
      <c r="B470" s="15" t="s">
        <v>134</v>
      </c>
      <c r="C470" s="354" t="s">
        <v>53</v>
      </c>
      <c r="D470" s="329" t="s">
        <v>196</v>
      </c>
      <c r="E470" s="328" t="s">
        <v>71</v>
      </c>
      <c r="F470" s="361">
        <v>41460</v>
      </c>
      <c r="G470" s="357">
        <v>1</v>
      </c>
      <c r="H470" s="335">
        <v>29.303999999999998</v>
      </c>
      <c r="I470" s="339">
        <v>109</v>
      </c>
    </row>
    <row r="471" spans="2:9" x14ac:dyDescent="0.25">
      <c r="B471" s="132"/>
      <c r="C471" s="359"/>
      <c r="D471" s="334" t="s">
        <v>480</v>
      </c>
      <c r="E471" s="38" t="s">
        <v>71</v>
      </c>
      <c r="F471" s="323">
        <v>2014</v>
      </c>
      <c r="G471" s="39">
        <v>1</v>
      </c>
      <c r="H471" s="40">
        <v>4.4219999999999997</v>
      </c>
      <c r="I471" s="41">
        <v>13.65</v>
      </c>
    </row>
    <row r="472" spans="2:9" x14ac:dyDescent="0.25">
      <c r="B472" s="132"/>
      <c r="C472" s="359"/>
      <c r="D472" s="334" t="s">
        <v>396</v>
      </c>
      <c r="E472" s="38" t="s">
        <v>71</v>
      </c>
      <c r="F472" s="153">
        <v>2010</v>
      </c>
      <c r="G472" s="39">
        <v>1</v>
      </c>
      <c r="H472" s="40">
        <v>91.4</v>
      </c>
      <c r="I472" s="41">
        <v>360</v>
      </c>
    </row>
    <row r="473" spans="2:9" x14ac:dyDescent="0.25">
      <c r="B473" s="132"/>
      <c r="C473" s="359"/>
      <c r="D473" s="334" t="s">
        <v>566</v>
      </c>
      <c r="E473" s="38" t="s">
        <v>568</v>
      </c>
      <c r="F473" s="154">
        <v>41927</v>
      </c>
      <c r="G473" s="39">
        <v>1</v>
      </c>
      <c r="H473" s="40">
        <v>2.36</v>
      </c>
      <c r="I473" s="41">
        <v>9.66</v>
      </c>
    </row>
    <row r="474" spans="2:9" x14ac:dyDescent="0.25">
      <c r="B474" s="132"/>
      <c r="C474" s="359"/>
      <c r="D474" s="334" t="s">
        <v>567</v>
      </c>
      <c r="E474" s="38" t="s">
        <v>568</v>
      </c>
      <c r="F474" s="154">
        <v>41992</v>
      </c>
      <c r="G474" s="39">
        <v>1</v>
      </c>
      <c r="H474" s="40">
        <v>8.82</v>
      </c>
      <c r="I474" s="41">
        <v>32.543999999999997</v>
      </c>
    </row>
    <row r="475" spans="2:9" x14ac:dyDescent="0.25">
      <c r="B475" s="132"/>
      <c r="C475" s="359"/>
      <c r="D475" s="334" t="s">
        <v>175</v>
      </c>
      <c r="E475" s="38" t="s">
        <v>71</v>
      </c>
      <c r="F475" s="153">
        <v>1961</v>
      </c>
      <c r="G475" s="39">
        <v>1</v>
      </c>
      <c r="H475" s="40">
        <v>24.94</v>
      </c>
      <c r="I475" s="41">
        <v>110</v>
      </c>
    </row>
    <row r="476" spans="2:9" x14ac:dyDescent="0.25">
      <c r="B476" s="132"/>
      <c r="C476" s="359"/>
      <c r="D476" s="334" t="s">
        <v>280</v>
      </c>
      <c r="E476" s="38" t="s">
        <v>71</v>
      </c>
      <c r="F476" s="154">
        <v>40688</v>
      </c>
      <c r="G476" s="39">
        <v>1</v>
      </c>
      <c r="H476" s="40">
        <v>25.2</v>
      </c>
      <c r="I476" s="41">
        <v>126</v>
      </c>
    </row>
    <row r="477" spans="2:9" x14ac:dyDescent="0.25">
      <c r="B477" s="132"/>
      <c r="C477" s="359"/>
      <c r="D477" s="334" t="s">
        <v>420</v>
      </c>
      <c r="E477" s="38" t="s">
        <v>71</v>
      </c>
      <c r="F477" s="153">
        <v>2010</v>
      </c>
      <c r="G477" s="39">
        <v>1</v>
      </c>
      <c r="H477" s="40">
        <v>9.5</v>
      </c>
      <c r="I477" s="41">
        <v>40</v>
      </c>
    </row>
    <row r="478" spans="2:9" x14ac:dyDescent="0.25">
      <c r="B478" s="132"/>
      <c r="C478" s="359"/>
      <c r="D478" s="334" t="s">
        <v>554</v>
      </c>
      <c r="E478" s="38" t="s">
        <v>568</v>
      </c>
      <c r="F478" s="154">
        <v>41836</v>
      </c>
      <c r="G478" s="39">
        <v>1</v>
      </c>
      <c r="H478" s="40">
        <v>13.5</v>
      </c>
      <c r="I478" s="41">
        <v>46.89</v>
      </c>
    </row>
    <row r="479" spans="2:9" x14ac:dyDescent="0.25">
      <c r="B479" s="132"/>
      <c r="C479" s="359"/>
      <c r="D479" s="334" t="s">
        <v>522</v>
      </c>
      <c r="E479" s="38" t="s">
        <v>71</v>
      </c>
      <c r="F479" s="153">
        <v>2010</v>
      </c>
      <c r="G479" s="39">
        <v>1</v>
      </c>
      <c r="H479" s="40">
        <v>62.15</v>
      </c>
      <c r="I479" s="41">
        <v>156</v>
      </c>
    </row>
    <row r="480" spans="2:9" x14ac:dyDescent="0.25">
      <c r="B480" s="132"/>
      <c r="C480" s="359"/>
      <c r="D480" s="334" t="s">
        <v>523</v>
      </c>
      <c r="E480" s="38" t="s">
        <v>71</v>
      </c>
      <c r="F480" s="154">
        <v>41541</v>
      </c>
      <c r="G480" s="39">
        <v>1</v>
      </c>
      <c r="H480" s="40">
        <v>19.690000000000001</v>
      </c>
      <c r="I480" s="41">
        <v>100.646</v>
      </c>
    </row>
    <row r="481" spans="2:9" x14ac:dyDescent="0.25">
      <c r="B481" s="132"/>
      <c r="C481" s="359"/>
      <c r="D481" s="334" t="s">
        <v>562</v>
      </c>
      <c r="E481" s="38" t="s">
        <v>568</v>
      </c>
      <c r="F481" s="154">
        <v>42004</v>
      </c>
      <c r="G481" s="39">
        <v>1</v>
      </c>
      <c r="H481" s="40">
        <v>3.72</v>
      </c>
      <c r="I481" s="41">
        <v>14.47</v>
      </c>
    </row>
    <row r="482" spans="2:9" x14ac:dyDescent="0.25">
      <c r="B482" s="132"/>
      <c r="C482" s="359"/>
      <c r="D482" s="334" t="s">
        <v>377</v>
      </c>
      <c r="E482" s="38" t="s">
        <v>71</v>
      </c>
      <c r="F482" s="323">
        <v>2010</v>
      </c>
      <c r="G482" s="39">
        <v>1</v>
      </c>
      <c r="H482" s="40">
        <v>40.24</v>
      </c>
      <c r="I482" s="41">
        <v>180</v>
      </c>
    </row>
    <row r="483" spans="2:9" ht="15.75" thickBot="1" x14ac:dyDescent="0.3">
      <c r="B483" s="132"/>
      <c r="C483" s="355"/>
      <c r="D483" s="349" t="s">
        <v>753</v>
      </c>
      <c r="E483" s="350" t="s">
        <v>568</v>
      </c>
      <c r="F483" s="338">
        <v>2016</v>
      </c>
      <c r="G483" s="351">
        <v>1</v>
      </c>
      <c r="H483" s="352">
        <v>7.6</v>
      </c>
      <c r="I483" s="353">
        <v>34.54</v>
      </c>
    </row>
    <row r="484" spans="2:9" ht="15.75" thickBot="1" x14ac:dyDescent="0.3">
      <c r="B484" s="133"/>
      <c r="C484" s="156" t="s">
        <v>615</v>
      </c>
      <c r="D484" s="337"/>
      <c r="E484" s="337"/>
      <c r="F484" s="356"/>
      <c r="G484" s="327">
        <v>14</v>
      </c>
      <c r="H484" s="321">
        <v>342.84600000000006</v>
      </c>
      <c r="I484" s="331">
        <v>1333.4</v>
      </c>
    </row>
    <row r="485" spans="2:9" x14ac:dyDescent="0.25">
      <c r="B485" s="15" t="s">
        <v>111</v>
      </c>
      <c r="C485" s="354" t="s">
        <v>8</v>
      </c>
      <c r="D485" s="329" t="s">
        <v>208</v>
      </c>
      <c r="E485" s="328" t="s">
        <v>71</v>
      </c>
      <c r="F485" s="360">
        <v>2010</v>
      </c>
      <c r="G485" s="357">
        <v>1</v>
      </c>
      <c r="H485" s="335">
        <v>12.41</v>
      </c>
      <c r="I485" s="339">
        <v>45.76</v>
      </c>
    </row>
    <row r="486" spans="2:9" x14ac:dyDescent="0.25">
      <c r="B486" s="132"/>
      <c r="C486" s="359"/>
      <c r="D486" s="334" t="s">
        <v>385</v>
      </c>
      <c r="E486" s="38" t="s">
        <v>71</v>
      </c>
      <c r="F486" s="154">
        <v>41137</v>
      </c>
      <c r="G486" s="39">
        <v>1</v>
      </c>
      <c r="H486" s="40">
        <v>32.411999999999999</v>
      </c>
      <c r="I486" s="41">
        <v>77.66</v>
      </c>
    </row>
    <row r="487" spans="2:9" x14ac:dyDescent="0.25">
      <c r="B487" s="132"/>
      <c r="C487" s="359"/>
      <c r="D487" s="334" t="s">
        <v>222</v>
      </c>
      <c r="E487" s="38" t="s">
        <v>71</v>
      </c>
      <c r="F487" s="153">
        <v>2008</v>
      </c>
      <c r="G487" s="39">
        <v>1</v>
      </c>
      <c r="H487" s="40">
        <v>9.18</v>
      </c>
      <c r="I487" s="41">
        <v>47.33</v>
      </c>
    </row>
    <row r="488" spans="2:9" x14ac:dyDescent="0.25">
      <c r="B488" s="132"/>
      <c r="C488" s="359"/>
      <c r="D488" s="334" t="s">
        <v>224</v>
      </c>
      <c r="E488" s="38" t="s">
        <v>71</v>
      </c>
      <c r="F488" s="153">
        <v>2009</v>
      </c>
      <c r="G488" s="39">
        <v>1</v>
      </c>
      <c r="H488" s="40">
        <v>16.206</v>
      </c>
      <c r="I488" s="41">
        <v>59.927999999999997</v>
      </c>
    </row>
    <row r="489" spans="2:9" x14ac:dyDescent="0.25">
      <c r="B489" s="132"/>
      <c r="C489" s="359"/>
      <c r="D489" s="334" t="s">
        <v>233</v>
      </c>
      <c r="E489" s="38" t="s">
        <v>71</v>
      </c>
      <c r="F489" s="154">
        <v>41382</v>
      </c>
      <c r="G489" s="39">
        <v>1</v>
      </c>
      <c r="H489" s="40">
        <v>7.77</v>
      </c>
      <c r="I489" s="41">
        <v>31.17</v>
      </c>
    </row>
    <row r="490" spans="2:9" x14ac:dyDescent="0.25">
      <c r="B490" s="132"/>
      <c r="C490" s="359"/>
      <c r="D490" s="334" t="s">
        <v>245</v>
      </c>
      <c r="E490" s="38" t="s">
        <v>71</v>
      </c>
      <c r="F490" s="154">
        <v>41348</v>
      </c>
      <c r="G490" s="39">
        <v>1</v>
      </c>
      <c r="H490" s="40">
        <v>19.04</v>
      </c>
      <c r="I490" s="41">
        <v>35.79</v>
      </c>
    </row>
    <row r="491" spans="2:9" x14ac:dyDescent="0.25">
      <c r="B491" s="132"/>
      <c r="C491" s="359"/>
      <c r="D491" s="334" t="s">
        <v>253</v>
      </c>
      <c r="E491" s="38" t="s">
        <v>71</v>
      </c>
      <c r="F491" s="154">
        <v>40458</v>
      </c>
      <c r="G491" s="39">
        <v>1</v>
      </c>
      <c r="H491" s="40">
        <v>22.5</v>
      </c>
      <c r="I491" s="41">
        <v>86.97</v>
      </c>
    </row>
    <row r="492" spans="2:9" x14ac:dyDescent="0.25">
      <c r="B492" s="132"/>
      <c r="C492" s="359"/>
      <c r="D492" s="334" t="s">
        <v>254</v>
      </c>
      <c r="E492" s="38" t="s">
        <v>71</v>
      </c>
      <c r="F492" s="154">
        <v>40333</v>
      </c>
      <c r="G492" s="39">
        <v>1</v>
      </c>
      <c r="H492" s="40">
        <v>45</v>
      </c>
      <c r="I492" s="41">
        <v>125</v>
      </c>
    </row>
    <row r="493" spans="2:9" x14ac:dyDescent="0.25">
      <c r="B493" s="132"/>
      <c r="C493" s="359"/>
      <c r="D493" s="334" t="s">
        <v>152</v>
      </c>
      <c r="E493" s="38" t="s">
        <v>71</v>
      </c>
      <c r="F493" s="153">
        <v>1984</v>
      </c>
      <c r="G493" s="39">
        <v>1</v>
      </c>
      <c r="H493" s="40">
        <v>0.29099999999999998</v>
      </c>
      <c r="I493" s="41">
        <v>1</v>
      </c>
    </row>
    <row r="494" spans="2:9" x14ac:dyDescent="0.25">
      <c r="B494" s="132"/>
      <c r="C494" s="359"/>
      <c r="D494" s="334" t="s">
        <v>501</v>
      </c>
      <c r="E494" s="38" t="s">
        <v>71</v>
      </c>
      <c r="F494" s="153">
        <v>2009</v>
      </c>
      <c r="G494" s="39">
        <v>1</v>
      </c>
      <c r="H494" s="40">
        <v>8.48</v>
      </c>
      <c r="I494" s="41">
        <v>32.47</v>
      </c>
    </row>
    <row r="495" spans="2:9" x14ac:dyDescent="0.25">
      <c r="B495" s="132"/>
      <c r="C495" s="359"/>
      <c r="D495" s="334" t="s">
        <v>319</v>
      </c>
      <c r="E495" s="38" t="s">
        <v>71</v>
      </c>
      <c r="F495" s="153">
        <v>2010</v>
      </c>
      <c r="G495" s="39">
        <v>1</v>
      </c>
      <c r="H495" s="40">
        <v>19.602</v>
      </c>
      <c r="I495" s="41">
        <v>58.08</v>
      </c>
    </row>
    <row r="496" spans="2:9" x14ac:dyDescent="0.25">
      <c r="B496" s="132"/>
      <c r="C496" s="359"/>
      <c r="D496" s="334" t="s">
        <v>330</v>
      </c>
      <c r="E496" s="38" t="s">
        <v>71</v>
      </c>
      <c r="F496" s="154">
        <v>41015</v>
      </c>
      <c r="G496" s="39">
        <v>1</v>
      </c>
      <c r="H496" s="40">
        <v>26.6</v>
      </c>
      <c r="I496" s="41">
        <v>58.49</v>
      </c>
    </row>
    <row r="497" spans="2:9" x14ac:dyDescent="0.25">
      <c r="B497" s="132"/>
      <c r="C497" s="359"/>
      <c r="D497" s="334" t="s">
        <v>371</v>
      </c>
      <c r="E497" s="38" t="s">
        <v>71</v>
      </c>
      <c r="F497" s="154">
        <v>41523</v>
      </c>
      <c r="G497" s="39">
        <v>1</v>
      </c>
      <c r="H497" s="40">
        <v>4.67</v>
      </c>
      <c r="I497" s="41">
        <v>20.87</v>
      </c>
    </row>
    <row r="498" spans="2:9" x14ac:dyDescent="0.25">
      <c r="B498" s="132"/>
      <c r="C498" s="359"/>
      <c r="D498" s="334" t="s">
        <v>705</v>
      </c>
      <c r="E498" s="38" t="s">
        <v>68</v>
      </c>
      <c r="F498" s="154">
        <v>42348</v>
      </c>
      <c r="G498" s="39">
        <v>1</v>
      </c>
      <c r="H498" s="40">
        <v>332.18</v>
      </c>
      <c r="I498" s="41">
        <v>1026</v>
      </c>
    </row>
    <row r="499" spans="2:9" x14ac:dyDescent="0.25">
      <c r="B499" s="132"/>
      <c r="C499" s="359"/>
      <c r="D499" s="334" t="s">
        <v>706</v>
      </c>
      <c r="E499" s="38" t="s">
        <v>71</v>
      </c>
      <c r="F499" s="154">
        <v>42306</v>
      </c>
      <c r="G499" s="39">
        <v>1</v>
      </c>
      <c r="H499" s="40">
        <v>1.9550000000000001</v>
      </c>
      <c r="I499" s="41">
        <v>6.65</v>
      </c>
    </row>
    <row r="500" spans="2:9" x14ac:dyDescent="0.25">
      <c r="B500" s="132"/>
      <c r="C500" s="359"/>
      <c r="D500" s="334" t="s">
        <v>754</v>
      </c>
      <c r="E500" s="38" t="s">
        <v>71</v>
      </c>
      <c r="F500" s="153">
        <v>2016</v>
      </c>
      <c r="G500" s="39">
        <v>1</v>
      </c>
      <c r="H500" s="40">
        <v>9.7870000000000008</v>
      </c>
      <c r="I500" s="41">
        <v>32.96</v>
      </c>
    </row>
    <row r="501" spans="2:9" x14ac:dyDescent="0.25">
      <c r="B501" s="132"/>
      <c r="C501" s="359"/>
      <c r="D501" s="334" t="s">
        <v>756</v>
      </c>
      <c r="E501" s="38" t="s">
        <v>71</v>
      </c>
      <c r="F501" s="153">
        <v>2016</v>
      </c>
      <c r="G501" s="39">
        <v>1</v>
      </c>
      <c r="H501" s="40">
        <v>15.02</v>
      </c>
      <c r="I501" s="41">
        <v>40.119999999999997</v>
      </c>
    </row>
    <row r="502" spans="2:9" x14ac:dyDescent="0.25">
      <c r="B502" s="132"/>
      <c r="C502" s="359"/>
      <c r="D502" s="334" t="s">
        <v>755</v>
      </c>
      <c r="E502" s="38" t="s">
        <v>71</v>
      </c>
      <c r="F502" s="153">
        <v>2016</v>
      </c>
      <c r="G502" s="39">
        <v>1</v>
      </c>
      <c r="H502" s="40">
        <v>6.2</v>
      </c>
      <c r="I502" s="41">
        <v>20.149999999999999</v>
      </c>
    </row>
    <row r="503" spans="2:9" x14ac:dyDescent="0.25">
      <c r="B503" s="132"/>
      <c r="C503" s="359"/>
      <c r="D503" s="334" t="s">
        <v>757</v>
      </c>
      <c r="E503" s="38" t="s">
        <v>71</v>
      </c>
      <c r="F503" s="153">
        <v>2016</v>
      </c>
      <c r="G503" s="39">
        <v>1</v>
      </c>
      <c r="H503" s="40">
        <v>7.1</v>
      </c>
      <c r="I503" s="41">
        <v>21.46</v>
      </c>
    </row>
    <row r="504" spans="2:9" x14ac:dyDescent="0.25">
      <c r="B504" s="132"/>
      <c r="C504" s="359"/>
      <c r="D504" s="334" t="s">
        <v>779</v>
      </c>
      <c r="E504" s="38" t="s">
        <v>71</v>
      </c>
      <c r="F504" s="154">
        <v>43035</v>
      </c>
      <c r="G504" s="39">
        <v>1</v>
      </c>
      <c r="H504" s="40">
        <v>14.52</v>
      </c>
      <c r="I504" s="41">
        <v>50.83</v>
      </c>
    </row>
    <row r="505" spans="2:9" x14ac:dyDescent="0.25">
      <c r="B505" s="132"/>
      <c r="C505" s="359"/>
      <c r="D505" s="334" t="s">
        <v>780</v>
      </c>
      <c r="E505" s="38" t="s">
        <v>71</v>
      </c>
      <c r="F505" s="154">
        <v>43049</v>
      </c>
      <c r="G505" s="39">
        <v>1</v>
      </c>
      <c r="H505" s="40">
        <v>7.9</v>
      </c>
      <c r="I505" s="41">
        <v>24.03</v>
      </c>
    </row>
    <row r="506" spans="2:9" x14ac:dyDescent="0.25">
      <c r="B506" s="132"/>
      <c r="C506" s="359"/>
      <c r="D506" s="334" t="s">
        <v>781</v>
      </c>
      <c r="E506" s="38" t="s">
        <v>71</v>
      </c>
      <c r="F506" s="154">
        <v>43039</v>
      </c>
      <c r="G506" s="39">
        <v>1</v>
      </c>
      <c r="H506" s="40">
        <v>27.5</v>
      </c>
      <c r="I506" s="41">
        <v>81.72</v>
      </c>
    </row>
    <row r="507" spans="2:9" x14ac:dyDescent="0.25">
      <c r="B507" s="132"/>
      <c r="C507" s="359"/>
      <c r="D507" s="334" t="s">
        <v>813</v>
      </c>
      <c r="E507" s="38" t="s">
        <v>71</v>
      </c>
      <c r="F507" s="324">
        <v>43357</v>
      </c>
      <c r="G507" s="39">
        <v>1</v>
      </c>
      <c r="H507" s="40">
        <v>15.635999999999999</v>
      </c>
      <c r="I507" s="41">
        <v>38.35</v>
      </c>
    </row>
    <row r="508" spans="2:9" x14ac:dyDescent="0.25">
      <c r="B508" s="132"/>
      <c r="C508" s="359"/>
      <c r="D508" s="334" t="s">
        <v>814</v>
      </c>
      <c r="E508" s="38" t="s">
        <v>71</v>
      </c>
      <c r="F508" s="324">
        <v>43329</v>
      </c>
      <c r="G508" s="39">
        <v>1</v>
      </c>
      <c r="H508" s="40">
        <v>10.177</v>
      </c>
      <c r="I508" s="41">
        <v>39.97</v>
      </c>
    </row>
    <row r="509" spans="2:9" ht="15.75" thickBot="1" x14ac:dyDescent="0.3">
      <c r="B509" s="132"/>
      <c r="C509" s="355"/>
      <c r="D509" s="349" t="s">
        <v>815</v>
      </c>
      <c r="E509" s="350" t="s">
        <v>71</v>
      </c>
      <c r="F509" s="362">
        <v>43364</v>
      </c>
      <c r="G509" s="351">
        <v>1</v>
      </c>
      <c r="H509" s="352">
        <v>3.3220000000000001</v>
      </c>
      <c r="I509" s="353">
        <v>9.8529999999999998</v>
      </c>
    </row>
    <row r="510" spans="2:9" ht="15.75" thickBot="1" x14ac:dyDescent="0.3">
      <c r="B510" s="133"/>
      <c r="C510" s="156" t="s">
        <v>616</v>
      </c>
      <c r="D510" s="337"/>
      <c r="E510" s="337"/>
      <c r="F510" s="356"/>
      <c r="G510" s="327">
        <v>25</v>
      </c>
      <c r="H510" s="321">
        <v>675.45800000000008</v>
      </c>
      <c r="I510" s="331">
        <v>2072.6109999999999</v>
      </c>
    </row>
    <row r="511" spans="2:9" x14ac:dyDescent="0.25">
      <c r="B511" s="15" t="s">
        <v>112</v>
      </c>
      <c r="C511" s="354" t="s">
        <v>30</v>
      </c>
      <c r="D511" s="329" t="s">
        <v>466</v>
      </c>
      <c r="E511" s="328" t="s">
        <v>68</v>
      </c>
      <c r="F511" s="360">
        <v>2008</v>
      </c>
      <c r="G511" s="357">
        <v>1</v>
      </c>
      <c r="H511" s="335">
        <v>101.94</v>
      </c>
      <c r="I511" s="339">
        <v>315</v>
      </c>
    </row>
    <row r="512" spans="2:9" x14ac:dyDescent="0.25">
      <c r="B512" s="132"/>
      <c r="C512" s="359"/>
      <c r="D512" s="334" t="s">
        <v>531</v>
      </c>
      <c r="E512" s="38" t="s">
        <v>71</v>
      </c>
      <c r="F512" s="154">
        <v>41794</v>
      </c>
      <c r="G512" s="39">
        <v>1</v>
      </c>
      <c r="H512" s="40">
        <v>0.495</v>
      </c>
      <c r="I512" s="41">
        <v>1.5</v>
      </c>
    </row>
    <row r="513" spans="2:9" x14ac:dyDescent="0.25">
      <c r="B513" s="132"/>
      <c r="C513" s="359"/>
      <c r="D513" s="334" t="s">
        <v>220</v>
      </c>
      <c r="E513" s="38" t="s">
        <v>71</v>
      </c>
      <c r="F513" s="154">
        <v>41060</v>
      </c>
      <c r="G513" s="39">
        <v>1</v>
      </c>
      <c r="H513" s="40">
        <v>68.861999999999995</v>
      </c>
      <c r="I513" s="41">
        <v>192</v>
      </c>
    </row>
    <row r="514" spans="2:9" x14ac:dyDescent="0.25">
      <c r="B514" s="132"/>
      <c r="C514" s="359"/>
      <c r="D514" s="334" t="s">
        <v>242</v>
      </c>
      <c r="E514" s="38" t="s">
        <v>71</v>
      </c>
      <c r="F514" s="154">
        <v>41435</v>
      </c>
      <c r="G514" s="39">
        <v>1</v>
      </c>
      <c r="H514" s="40">
        <v>13</v>
      </c>
      <c r="I514" s="41">
        <v>45</v>
      </c>
    </row>
    <row r="515" spans="2:9" x14ac:dyDescent="0.25">
      <c r="B515" s="132"/>
      <c r="C515" s="359"/>
      <c r="D515" s="334" t="s">
        <v>260</v>
      </c>
      <c r="E515" s="38" t="s">
        <v>71</v>
      </c>
      <c r="F515" s="154">
        <v>41213</v>
      </c>
      <c r="G515" s="39">
        <v>1</v>
      </c>
      <c r="H515" s="40">
        <v>19.75</v>
      </c>
      <c r="I515" s="41">
        <v>36</v>
      </c>
    </row>
    <row r="516" spans="2:9" x14ac:dyDescent="0.25">
      <c r="B516" s="132"/>
      <c r="C516" s="359"/>
      <c r="D516" s="334" t="s">
        <v>271</v>
      </c>
      <c r="E516" s="38" t="s">
        <v>71</v>
      </c>
      <c r="F516" s="154">
        <v>41515</v>
      </c>
      <c r="G516" s="39">
        <v>1</v>
      </c>
      <c r="H516" s="40">
        <v>13.58</v>
      </c>
      <c r="I516" s="41">
        <v>32.07</v>
      </c>
    </row>
    <row r="517" spans="2:9" x14ac:dyDescent="0.25">
      <c r="B517" s="132"/>
      <c r="C517" s="359"/>
      <c r="D517" s="334" t="s">
        <v>312</v>
      </c>
      <c r="E517" s="38" t="s">
        <v>71</v>
      </c>
      <c r="F517" s="154">
        <v>41467</v>
      </c>
      <c r="G517" s="39">
        <v>1</v>
      </c>
      <c r="H517" s="40">
        <v>14.66</v>
      </c>
      <c r="I517" s="41">
        <v>60</v>
      </c>
    </row>
    <row r="518" spans="2:9" ht="15.75" thickBot="1" x14ac:dyDescent="0.3">
      <c r="B518" s="132"/>
      <c r="C518" s="355"/>
      <c r="D518" s="349" t="s">
        <v>511</v>
      </c>
      <c r="E518" s="350" t="s">
        <v>71</v>
      </c>
      <c r="F518" s="358">
        <v>41354</v>
      </c>
      <c r="G518" s="351">
        <v>1</v>
      </c>
      <c r="H518" s="352">
        <v>6.63</v>
      </c>
      <c r="I518" s="353">
        <v>30</v>
      </c>
    </row>
    <row r="519" spans="2:9" ht="15.75" thickBot="1" x14ac:dyDescent="0.3">
      <c r="B519" s="133"/>
      <c r="C519" s="156" t="s">
        <v>617</v>
      </c>
      <c r="D519" s="337"/>
      <c r="E519" s="337"/>
      <c r="F519" s="356"/>
      <c r="G519" s="327">
        <v>8</v>
      </c>
      <c r="H519" s="321">
        <v>238.917</v>
      </c>
      <c r="I519" s="331">
        <v>711.57</v>
      </c>
    </row>
    <row r="520" spans="2:9" x14ac:dyDescent="0.25">
      <c r="B520" s="15" t="s">
        <v>113</v>
      </c>
      <c r="C520" s="354" t="s">
        <v>26</v>
      </c>
      <c r="D520" s="329" t="s">
        <v>467</v>
      </c>
      <c r="E520" s="328" t="s">
        <v>71</v>
      </c>
      <c r="F520" s="361">
        <v>41257</v>
      </c>
      <c r="G520" s="357">
        <v>1</v>
      </c>
      <c r="H520" s="335">
        <v>16.32</v>
      </c>
      <c r="I520" s="339">
        <v>42.14</v>
      </c>
    </row>
    <row r="521" spans="2:9" x14ac:dyDescent="0.25">
      <c r="B521" s="132"/>
      <c r="C521" s="359"/>
      <c r="D521" s="334" t="s">
        <v>535</v>
      </c>
      <c r="E521" s="38" t="s">
        <v>68</v>
      </c>
      <c r="F521" s="154">
        <v>41789</v>
      </c>
      <c r="G521" s="39">
        <v>1</v>
      </c>
      <c r="H521" s="40">
        <v>244.83</v>
      </c>
      <c r="I521" s="41">
        <v>842.1</v>
      </c>
    </row>
    <row r="522" spans="2:9" x14ac:dyDescent="0.25">
      <c r="B522" s="132"/>
      <c r="C522" s="359"/>
      <c r="D522" s="334" t="s">
        <v>412</v>
      </c>
      <c r="E522" s="38" t="s">
        <v>71</v>
      </c>
      <c r="F522" s="154">
        <v>41167</v>
      </c>
      <c r="G522" s="39">
        <v>1</v>
      </c>
      <c r="H522" s="40">
        <v>3.6579999999999999</v>
      </c>
      <c r="I522" s="41">
        <v>11</v>
      </c>
    </row>
    <row r="523" spans="2:9" x14ac:dyDescent="0.25">
      <c r="B523" s="132"/>
      <c r="C523" s="359"/>
      <c r="D523" s="334" t="s">
        <v>256</v>
      </c>
      <c r="E523" s="38" t="s">
        <v>71</v>
      </c>
      <c r="F523" s="154">
        <v>41205</v>
      </c>
      <c r="G523" s="39">
        <v>1</v>
      </c>
      <c r="H523" s="40">
        <v>9.33</v>
      </c>
      <c r="I523" s="41">
        <v>42.42</v>
      </c>
    </row>
    <row r="524" spans="2:9" x14ac:dyDescent="0.25">
      <c r="B524" s="132"/>
      <c r="C524" s="359"/>
      <c r="D524" s="334" t="s">
        <v>263</v>
      </c>
      <c r="E524" s="38" t="s">
        <v>71</v>
      </c>
      <c r="F524" s="154">
        <v>41425</v>
      </c>
      <c r="G524" s="39">
        <v>1</v>
      </c>
      <c r="H524" s="40">
        <v>6.8659999999999997</v>
      </c>
      <c r="I524" s="41">
        <v>25.8</v>
      </c>
    </row>
    <row r="525" spans="2:9" x14ac:dyDescent="0.25">
      <c r="B525" s="132"/>
      <c r="C525" s="359"/>
      <c r="D525" s="334" t="s">
        <v>416</v>
      </c>
      <c r="E525" s="38" t="s">
        <v>68</v>
      </c>
      <c r="F525" s="154">
        <v>40991</v>
      </c>
      <c r="G525" s="39">
        <v>1</v>
      </c>
      <c r="H525" s="40">
        <v>96</v>
      </c>
      <c r="I525" s="41">
        <v>314</v>
      </c>
    </row>
    <row r="526" spans="2:9" x14ac:dyDescent="0.25">
      <c r="B526" s="132"/>
      <c r="C526" s="359"/>
      <c r="D526" s="334" t="s">
        <v>548</v>
      </c>
      <c r="E526" s="38" t="s">
        <v>568</v>
      </c>
      <c r="F526" s="154">
        <v>41751</v>
      </c>
      <c r="G526" s="39">
        <v>1</v>
      </c>
      <c r="H526" s="40">
        <v>7.19</v>
      </c>
      <c r="I526" s="41">
        <v>25.22</v>
      </c>
    </row>
    <row r="527" spans="2:9" x14ac:dyDescent="0.25">
      <c r="B527" s="132"/>
      <c r="C527" s="359"/>
      <c r="D527" s="334" t="s">
        <v>287</v>
      </c>
      <c r="E527" s="38" t="s">
        <v>71</v>
      </c>
      <c r="F527" s="153">
        <v>2009</v>
      </c>
      <c r="G527" s="39">
        <v>1</v>
      </c>
      <c r="H527" s="40">
        <v>10.8</v>
      </c>
      <c r="I527" s="41">
        <v>38.56</v>
      </c>
    </row>
    <row r="528" spans="2:9" x14ac:dyDescent="0.25">
      <c r="B528" s="132"/>
      <c r="C528" s="359"/>
      <c r="D528" s="334" t="s">
        <v>291</v>
      </c>
      <c r="E528" s="38" t="s">
        <v>71</v>
      </c>
      <c r="F528" s="154">
        <v>40682</v>
      </c>
      <c r="G528" s="39">
        <v>1</v>
      </c>
      <c r="H528" s="40">
        <v>3.84</v>
      </c>
      <c r="I528" s="41">
        <v>21.56</v>
      </c>
    </row>
    <row r="529" spans="2:9" x14ac:dyDescent="0.25">
      <c r="B529" s="132"/>
      <c r="C529" s="359"/>
      <c r="D529" s="334" t="s">
        <v>504</v>
      </c>
      <c r="E529" s="38" t="s">
        <v>71</v>
      </c>
      <c r="F529" s="154">
        <v>40697</v>
      </c>
      <c r="G529" s="39">
        <v>1</v>
      </c>
      <c r="H529" s="40">
        <v>3.08</v>
      </c>
      <c r="I529" s="41">
        <v>18.97</v>
      </c>
    </row>
    <row r="530" spans="2:9" x14ac:dyDescent="0.25">
      <c r="B530" s="132"/>
      <c r="C530" s="359"/>
      <c r="D530" s="334" t="s">
        <v>505</v>
      </c>
      <c r="E530" s="38" t="s">
        <v>71</v>
      </c>
      <c r="F530" s="154">
        <v>40871</v>
      </c>
      <c r="G530" s="39">
        <v>1</v>
      </c>
      <c r="H530" s="40">
        <v>10.35</v>
      </c>
      <c r="I530" s="41">
        <v>57.76</v>
      </c>
    </row>
    <row r="531" spans="2:9" x14ac:dyDescent="0.25">
      <c r="B531" s="132"/>
      <c r="C531" s="359"/>
      <c r="D531" s="334" t="s">
        <v>506</v>
      </c>
      <c r="E531" s="38" t="s">
        <v>71</v>
      </c>
      <c r="F531" s="154">
        <v>40760</v>
      </c>
      <c r="G531" s="39">
        <v>1</v>
      </c>
      <c r="H531" s="40">
        <v>4.5999999999999996</v>
      </c>
      <c r="I531" s="41">
        <v>21.62</v>
      </c>
    </row>
    <row r="532" spans="2:9" x14ac:dyDescent="0.25">
      <c r="B532" s="132"/>
      <c r="C532" s="359"/>
      <c r="D532" s="334" t="s">
        <v>328</v>
      </c>
      <c r="E532" s="38" t="s">
        <v>71</v>
      </c>
      <c r="F532" s="154">
        <v>41635</v>
      </c>
      <c r="G532" s="39">
        <v>1</v>
      </c>
      <c r="H532" s="40">
        <v>36.380000000000003</v>
      </c>
      <c r="I532" s="41">
        <v>83.83</v>
      </c>
    </row>
    <row r="533" spans="2:9" x14ac:dyDescent="0.25">
      <c r="B533" s="132"/>
      <c r="C533" s="359"/>
      <c r="D533" s="334" t="s">
        <v>345</v>
      </c>
      <c r="E533" s="38" t="s">
        <v>71</v>
      </c>
      <c r="F533" s="154">
        <v>41005</v>
      </c>
      <c r="G533" s="39">
        <v>1</v>
      </c>
      <c r="H533" s="40">
        <v>18</v>
      </c>
      <c r="I533" s="41">
        <v>68.930000000000007</v>
      </c>
    </row>
    <row r="534" spans="2:9" x14ac:dyDescent="0.25">
      <c r="B534" s="132"/>
      <c r="C534" s="359"/>
      <c r="D534" s="334" t="s">
        <v>558</v>
      </c>
      <c r="E534" s="38" t="s">
        <v>568</v>
      </c>
      <c r="F534" s="154">
        <v>41772</v>
      </c>
      <c r="G534" s="39">
        <v>1</v>
      </c>
      <c r="H534" s="40">
        <v>7.39</v>
      </c>
      <c r="I534" s="41">
        <v>14.03</v>
      </c>
    </row>
    <row r="535" spans="2:9" x14ac:dyDescent="0.25">
      <c r="B535" s="132"/>
      <c r="C535" s="359"/>
      <c r="D535" s="334" t="s">
        <v>521</v>
      </c>
      <c r="E535" s="38" t="s">
        <v>71</v>
      </c>
      <c r="F535" s="154">
        <v>40999</v>
      </c>
      <c r="G535" s="39">
        <v>1</v>
      </c>
      <c r="H535" s="40">
        <v>16.66</v>
      </c>
      <c r="I535" s="41">
        <v>49.23</v>
      </c>
    </row>
    <row r="536" spans="2:9" x14ac:dyDescent="0.25">
      <c r="B536" s="132"/>
      <c r="C536" s="359"/>
      <c r="D536" s="334" t="s">
        <v>374</v>
      </c>
      <c r="E536" s="38" t="s">
        <v>71</v>
      </c>
      <c r="F536" s="154">
        <v>41600</v>
      </c>
      <c r="G536" s="39">
        <v>1</v>
      </c>
      <c r="H536" s="40">
        <v>14.9</v>
      </c>
      <c r="I536" s="41">
        <v>41.33</v>
      </c>
    </row>
    <row r="537" spans="2:9" x14ac:dyDescent="0.25">
      <c r="B537" s="132"/>
      <c r="C537" s="359"/>
      <c r="D537" s="334" t="s">
        <v>449</v>
      </c>
      <c r="E537" s="38" t="s">
        <v>71</v>
      </c>
      <c r="F537" s="154">
        <v>40829</v>
      </c>
      <c r="G537" s="39">
        <v>1</v>
      </c>
      <c r="H537" s="40">
        <v>21.9</v>
      </c>
      <c r="I537" s="41">
        <v>70</v>
      </c>
    </row>
    <row r="538" spans="2:9" x14ac:dyDescent="0.25">
      <c r="B538" s="132"/>
      <c r="C538" s="359"/>
      <c r="D538" s="334" t="s">
        <v>707</v>
      </c>
      <c r="E538" s="38" t="s">
        <v>68</v>
      </c>
      <c r="F538" s="154">
        <v>42250</v>
      </c>
      <c r="G538" s="39">
        <v>1</v>
      </c>
      <c r="H538" s="40">
        <v>121.654</v>
      </c>
      <c r="I538" s="41">
        <v>409</v>
      </c>
    </row>
    <row r="539" spans="2:9" x14ac:dyDescent="0.25">
      <c r="B539" s="132"/>
      <c r="C539" s="359"/>
      <c r="D539" s="334" t="s">
        <v>708</v>
      </c>
      <c r="E539" s="38" t="s">
        <v>71</v>
      </c>
      <c r="F539" s="154">
        <v>42357</v>
      </c>
      <c r="G539" s="39">
        <v>1</v>
      </c>
      <c r="H539" s="40">
        <v>13.6</v>
      </c>
      <c r="I539" s="41">
        <v>37.159999999999997</v>
      </c>
    </row>
    <row r="540" spans="2:9" x14ac:dyDescent="0.25">
      <c r="B540" s="132"/>
      <c r="C540" s="359"/>
      <c r="D540" s="334" t="s">
        <v>709</v>
      </c>
      <c r="E540" s="38" t="s">
        <v>71</v>
      </c>
      <c r="F540" s="154">
        <v>42069</v>
      </c>
      <c r="G540" s="39">
        <v>1</v>
      </c>
      <c r="H540" s="40">
        <v>11.7</v>
      </c>
      <c r="I540" s="41">
        <v>33.08</v>
      </c>
    </row>
    <row r="541" spans="2:9" x14ac:dyDescent="0.25">
      <c r="B541" s="132"/>
      <c r="C541" s="359"/>
      <c r="D541" s="334" t="s">
        <v>710</v>
      </c>
      <c r="E541" s="38" t="s">
        <v>71</v>
      </c>
      <c r="F541" s="154">
        <v>42103</v>
      </c>
      <c r="G541" s="39">
        <v>1</v>
      </c>
      <c r="H541" s="40">
        <v>6.93</v>
      </c>
      <c r="I541" s="41">
        <v>19.184999999999999</v>
      </c>
    </row>
    <row r="542" spans="2:9" x14ac:dyDescent="0.25">
      <c r="B542" s="132"/>
      <c r="C542" s="359"/>
      <c r="D542" s="334" t="s">
        <v>711</v>
      </c>
      <c r="E542" s="38" t="s">
        <v>71</v>
      </c>
      <c r="F542" s="153">
        <v>1960</v>
      </c>
      <c r="G542" s="39">
        <v>1</v>
      </c>
      <c r="H542" s="40">
        <v>26.2</v>
      </c>
      <c r="I542" s="41">
        <v>100</v>
      </c>
    </row>
    <row r="543" spans="2:9" x14ac:dyDescent="0.25">
      <c r="B543" s="132"/>
      <c r="C543" s="359"/>
      <c r="D543" s="334" t="s">
        <v>758</v>
      </c>
      <c r="E543" s="38" t="s">
        <v>71</v>
      </c>
      <c r="F543" s="153">
        <v>2016</v>
      </c>
      <c r="G543" s="39">
        <v>1</v>
      </c>
      <c r="H543" s="40">
        <v>9.1999999999999993</v>
      </c>
      <c r="I543" s="41">
        <v>42.83</v>
      </c>
    </row>
    <row r="544" spans="2:9" x14ac:dyDescent="0.25">
      <c r="B544" s="132"/>
      <c r="C544" s="359"/>
      <c r="D544" s="334" t="s">
        <v>782</v>
      </c>
      <c r="E544" s="38" t="s">
        <v>71</v>
      </c>
      <c r="F544" s="154">
        <v>42839</v>
      </c>
      <c r="G544" s="39">
        <v>1</v>
      </c>
      <c r="H544" s="40">
        <v>6.1879999999999997</v>
      </c>
      <c r="I544" s="41">
        <v>19.222999999999999</v>
      </c>
    </row>
    <row r="545" spans="2:9" x14ac:dyDescent="0.25">
      <c r="B545" s="132"/>
      <c r="C545" s="359"/>
      <c r="D545" s="334" t="s">
        <v>816</v>
      </c>
      <c r="E545" s="38" t="s">
        <v>71</v>
      </c>
      <c r="F545" s="323">
        <v>2006</v>
      </c>
      <c r="G545" s="39">
        <v>1</v>
      </c>
      <c r="H545" s="40">
        <v>27.271999999999998</v>
      </c>
      <c r="I545" s="41">
        <v>86.39</v>
      </c>
    </row>
    <row r="546" spans="2:9" ht="15.75" thickBot="1" x14ac:dyDescent="0.3">
      <c r="B546" s="132"/>
      <c r="C546" s="355"/>
      <c r="D546" s="349" t="s">
        <v>817</v>
      </c>
      <c r="E546" s="350" t="s">
        <v>71</v>
      </c>
      <c r="F546" s="362">
        <v>43119</v>
      </c>
      <c r="G546" s="351">
        <v>1</v>
      </c>
      <c r="H546" s="352">
        <v>6.11</v>
      </c>
      <c r="I546" s="353">
        <v>11.05</v>
      </c>
    </row>
    <row r="547" spans="2:9" ht="15.75" thickBot="1" x14ac:dyDescent="0.3">
      <c r="B547" s="133"/>
      <c r="C547" s="156" t="s">
        <v>618</v>
      </c>
      <c r="D547" s="337"/>
      <c r="E547" s="337"/>
      <c r="F547" s="356"/>
      <c r="G547" s="327">
        <v>27</v>
      </c>
      <c r="H547" s="321">
        <v>760.94800000000021</v>
      </c>
      <c r="I547" s="331">
        <v>2546.4179999999997</v>
      </c>
    </row>
    <row r="548" spans="2:9" x14ac:dyDescent="0.25">
      <c r="B548" s="15" t="s">
        <v>114</v>
      </c>
      <c r="C548" s="354" t="s">
        <v>25</v>
      </c>
      <c r="D548" s="329" t="s">
        <v>484</v>
      </c>
      <c r="E548" s="328" t="s">
        <v>68</v>
      </c>
      <c r="F548" s="361">
        <v>41266</v>
      </c>
      <c r="G548" s="357">
        <v>1</v>
      </c>
      <c r="H548" s="335">
        <v>48.6</v>
      </c>
      <c r="I548" s="339">
        <v>181.25</v>
      </c>
    </row>
    <row r="549" spans="2:9" x14ac:dyDescent="0.25">
      <c r="B549" s="132"/>
      <c r="C549" s="359"/>
      <c r="D549" s="334" t="s">
        <v>401</v>
      </c>
      <c r="E549" s="38" t="s">
        <v>71</v>
      </c>
      <c r="F549" s="154">
        <v>40593</v>
      </c>
      <c r="G549" s="39">
        <v>1</v>
      </c>
      <c r="H549" s="40">
        <v>6.98</v>
      </c>
      <c r="I549" s="41">
        <v>24.504999999999999</v>
      </c>
    </row>
    <row r="550" spans="2:9" x14ac:dyDescent="0.25">
      <c r="B550" s="132"/>
      <c r="C550" s="359"/>
      <c r="D550" s="334" t="s">
        <v>402</v>
      </c>
      <c r="E550" s="38" t="s">
        <v>71</v>
      </c>
      <c r="F550" s="153">
        <v>2008</v>
      </c>
      <c r="G550" s="39">
        <v>1</v>
      </c>
      <c r="H550" s="40">
        <v>12.63</v>
      </c>
      <c r="I550" s="41">
        <v>37.26</v>
      </c>
    </row>
    <row r="551" spans="2:9" x14ac:dyDescent="0.25">
      <c r="B551" s="132"/>
      <c r="C551" s="359"/>
      <c r="D551" s="334" t="s">
        <v>180</v>
      </c>
      <c r="E551" s="38" t="s">
        <v>71</v>
      </c>
      <c r="F551" s="153">
        <v>2001</v>
      </c>
      <c r="G551" s="39">
        <v>1</v>
      </c>
      <c r="H551" s="40">
        <v>2.64</v>
      </c>
      <c r="I551" s="41">
        <v>11</v>
      </c>
    </row>
    <row r="552" spans="2:9" x14ac:dyDescent="0.25">
      <c r="B552" s="132"/>
      <c r="C552" s="359"/>
      <c r="D552" s="334" t="s">
        <v>292</v>
      </c>
      <c r="E552" s="38" t="s">
        <v>71</v>
      </c>
      <c r="F552" s="154">
        <v>40697</v>
      </c>
      <c r="G552" s="39">
        <v>1</v>
      </c>
      <c r="H552" s="40">
        <v>4.0999999999999996</v>
      </c>
      <c r="I552" s="41">
        <v>24.27</v>
      </c>
    </row>
    <row r="553" spans="2:9" x14ac:dyDescent="0.25">
      <c r="B553" s="132"/>
      <c r="C553" s="359"/>
      <c r="D553" s="334" t="s">
        <v>422</v>
      </c>
      <c r="E553" s="38" t="s">
        <v>71</v>
      </c>
      <c r="F553" s="153">
        <v>2009</v>
      </c>
      <c r="G553" s="39">
        <v>1</v>
      </c>
      <c r="H553" s="40">
        <v>5.76</v>
      </c>
      <c r="I553" s="41">
        <v>41.959000000000003</v>
      </c>
    </row>
    <row r="554" spans="2:9" x14ac:dyDescent="0.25">
      <c r="B554" s="132"/>
      <c r="C554" s="359"/>
      <c r="D554" s="334" t="s">
        <v>181</v>
      </c>
      <c r="E554" s="38" t="s">
        <v>71</v>
      </c>
      <c r="F554" s="153">
        <v>2001</v>
      </c>
      <c r="G554" s="39">
        <v>1</v>
      </c>
      <c r="H554" s="40">
        <v>8.94</v>
      </c>
      <c r="I554" s="41"/>
    </row>
    <row r="555" spans="2:9" x14ac:dyDescent="0.25">
      <c r="B555" s="132"/>
      <c r="C555" s="359"/>
      <c r="D555" s="334" t="s">
        <v>556</v>
      </c>
      <c r="E555" s="38" t="s">
        <v>568</v>
      </c>
      <c r="F555" s="154">
        <v>41754</v>
      </c>
      <c r="G555" s="39">
        <v>1</v>
      </c>
      <c r="H555" s="40">
        <v>9.7620000000000005</v>
      </c>
      <c r="I555" s="41">
        <v>23.28</v>
      </c>
    </row>
    <row r="556" spans="2:9" x14ac:dyDescent="0.25">
      <c r="B556" s="132"/>
      <c r="C556" s="359"/>
      <c r="D556" s="334" t="s">
        <v>363</v>
      </c>
      <c r="E556" s="38" t="s">
        <v>71</v>
      </c>
      <c r="F556" s="154">
        <v>40717</v>
      </c>
      <c r="G556" s="39">
        <v>1</v>
      </c>
      <c r="H556" s="40">
        <v>12.416</v>
      </c>
      <c r="I556" s="41">
        <v>44.52</v>
      </c>
    </row>
    <row r="557" spans="2:9" x14ac:dyDescent="0.25">
      <c r="B557" s="132"/>
      <c r="C557" s="359"/>
      <c r="D557" s="334" t="s">
        <v>378</v>
      </c>
      <c r="E557" s="38" t="s">
        <v>71</v>
      </c>
      <c r="F557" s="153">
        <v>2005</v>
      </c>
      <c r="G557" s="39">
        <v>1</v>
      </c>
      <c r="H557" s="40">
        <v>14.02</v>
      </c>
      <c r="I557" s="41">
        <v>44.18</v>
      </c>
    </row>
    <row r="558" spans="2:9" x14ac:dyDescent="0.25">
      <c r="B558" s="132"/>
      <c r="C558" s="359"/>
      <c r="D558" s="334" t="s">
        <v>712</v>
      </c>
      <c r="E558" s="38" t="s">
        <v>68</v>
      </c>
      <c r="F558" s="323">
        <v>2015</v>
      </c>
      <c r="G558" s="39">
        <v>1</v>
      </c>
      <c r="H558" s="40">
        <v>140.62</v>
      </c>
      <c r="I558" s="41">
        <v>502.72</v>
      </c>
    </row>
    <row r="559" spans="2:9" ht="15.75" thickBot="1" x14ac:dyDescent="0.3">
      <c r="B559" s="132"/>
      <c r="C559" s="355"/>
      <c r="D559" s="349" t="s">
        <v>818</v>
      </c>
      <c r="E559" s="350" t="s">
        <v>71</v>
      </c>
      <c r="F559" s="362">
        <v>43404</v>
      </c>
      <c r="G559" s="351">
        <v>1</v>
      </c>
      <c r="H559" s="352">
        <v>3.4540000000000002</v>
      </c>
      <c r="I559" s="353">
        <v>15.531000000000001</v>
      </c>
    </row>
    <row r="560" spans="2:9" ht="15.75" thickBot="1" x14ac:dyDescent="0.3">
      <c r="B560" s="133"/>
      <c r="C560" s="156" t="s">
        <v>619</v>
      </c>
      <c r="D560" s="337"/>
      <c r="E560" s="337"/>
      <c r="F560" s="356"/>
      <c r="G560" s="327">
        <v>12</v>
      </c>
      <c r="H560" s="321">
        <v>269.92199999999997</v>
      </c>
      <c r="I560" s="331">
        <v>950.47499999999991</v>
      </c>
    </row>
    <row r="561" spans="2:9" x14ac:dyDescent="0.25">
      <c r="B561" s="15" t="s">
        <v>115</v>
      </c>
      <c r="C561" s="354" t="s">
        <v>13</v>
      </c>
      <c r="D561" s="329" t="s">
        <v>453</v>
      </c>
      <c r="E561" s="328" t="s">
        <v>71</v>
      </c>
      <c r="F561" s="361">
        <v>41180</v>
      </c>
      <c r="G561" s="357">
        <v>1</v>
      </c>
      <c r="H561" s="335">
        <v>10.677</v>
      </c>
      <c r="I561" s="339">
        <v>33.299999999999997</v>
      </c>
    </row>
    <row r="562" spans="2:9" x14ac:dyDescent="0.25">
      <c r="B562" s="132"/>
      <c r="C562" s="359"/>
      <c r="D562" s="334" t="s">
        <v>819</v>
      </c>
      <c r="E562" s="38" t="s">
        <v>71</v>
      </c>
      <c r="F562" s="323">
        <v>1950</v>
      </c>
      <c r="G562" s="39">
        <v>1</v>
      </c>
      <c r="H562" s="40">
        <v>0.39600000000000002</v>
      </c>
      <c r="I562" s="41">
        <v>1.25</v>
      </c>
    </row>
    <row r="563" spans="2:9" ht="15.75" thickBot="1" x14ac:dyDescent="0.3">
      <c r="B563" s="132"/>
      <c r="C563" s="355"/>
      <c r="D563" s="349" t="s">
        <v>820</v>
      </c>
      <c r="E563" s="350" t="s">
        <v>71</v>
      </c>
      <c r="F563" s="325">
        <v>2010</v>
      </c>
      <c r="G563" s="351">
        <v>1</v>
      </c>
      <c r="H563" s="352">
        <v>14.631</v>
      </c>
      <c r="I563" s="353">
        <v>60</v>
      </c>
    </row>
    <row r="564" spans="2:9" ht="15.75" thickBot="1" x14ac:dyDescent="0.3">
      <c r="B564" s="133"/>
      <c r="C564" s="156" t="s">
        <v>620</v>
      </c>
      <c r="D564" s="337"/>
      <c r="E564" s="337"/>
      <c r="F564" s="356"/>
      <c r="G564" s="327">
        <v>3</v>
      </c>
      <c r="H564" s="321">
        <v>25.704000000000001</v>
      </c>
      <c r="I564" s="331">
        <v>94.55</v>
      </c>
    </row>
    <row r="565" spans="2:9" x14ac:dyDescent="0.25">
      <c r="B565" s="15" t="s">
        <v>116</v>
      </c>
      <c r="C565" s="354" t="s">
        <v>38</v>
      </c>
      <c r="D565" s="329" t="s">
        <v>151</v>
      </c>
      <c r="E565" s="328" t="s">
        <v>71</v>
      </c>
      <c r="F565" s="333">
        <v>1964</v>
      </c>
      <c r="G565" s="357">
        <v>1</v>
      </c>
      <c r="H565" s="335">
        <v>6.2399999999999997E-2</v>
      </c>
      <c r="I565" s="339">
        <v>0.3</v>
      </c>
    </row>
    <row r="566" spans="2:9" x14ac:dyDescent="0.25">
      <c r="B566" s="132"/>
      <c r="C566" s="359"/>
      <c r="D566" s="334" t="s">
        <v>221</v>
      </c>
      <c r="E566" s="38" t="s">
        <v>71</v>
      </c>
      <c r="F566" s="154">
        <v>41110</v>
      </c>
      <c r="G566" s="39">
        <v>1</v>
      </c>
      <c r="H566" s="40">
        <v>1.843</v>
      </c>
      <c r="I566" s="41">
        <v>11.25</v>
      </c>
    </row>
    <row r="567" spans="2:9" x14ac:dyDescent="0.25">
      <c r="B567" s="132"/>
      <c r="C567" s="359"/>
      <c r="D567" s="334" t="s">
        <v>283</v>
      </c>
      <c r="E567" s="38" t="s">
        <v>568</v>
      </c>
      <c r="F567" s="154">
        <v>41726</v>
      </c>
      <c r="G567" s="39">
        <v>1</v>
      </c>
      <c r="H567" s="40">
        <v>17.100000000000001</v>
      </c>
      <c r="I567" s="41">
        <v>50.78</v>
      </c>
    </row>
    <row r="568" spans="2:9" x14ac:dyDescent="0.25">
      <c r="B568" s="132"/>
      <c r="C568" s="359"/>
      <c r="D568" s="334" t="s">
        <v>320</v>
      </c>
      <c r="E568" s="38" t="s">
        <v>71</v>
      </c>
      <c r="F568" s="154">
        <v>41110</v>
      </c>
      <c r="G568" s="39">
        <v>1</v>
      </c>
      <c r="H568" s="40">
        <v>30.6</v>
      </c>
      <c r="I568" s="41">
        <v>107.797</v>
      </c>
    </row>
    <row r="569" spans="2:9" x14ac:dyDescent="0.25">
      <c r="B569" s="132"/>
      <c r="C569" s="359"/>
      <c r="D569" s="334" t="s">
        <v>437</v>
      </c>
      <c r="E569" s="38" t="s">
        <v>68</v>
      </c>
      <c r="F569" s="154">
        <v>40828</v>
      </c>
      <c r="G569" s="39">
        <v>1</v>
      </c>
      <c r="H569" s="40">
        <v>33.11</v>
      </c>
      <c r="I569" s="41">
        <v>141.35</v>
      </c>
    </row>
    <row r="570" spans="2:9" x14ac:dyDescent="0.25">
      <c r="B570" s="132"/>
      <c r="C570" s="359"/>
      <c r="D570" s="334" t="s">
        <v>344</v>
      </c>
      <c r="E570" s="38" t="s">
        <v>71</v>
      </c>
      <c r="F570" s="154">
        <v>41481</v>
      </c>
      <c r="G570" s="39">
        <v>1</v>
      </c>
      <c r="H570" s="40">
        <v>21.436</v>
      </c>
      <c r="I570" s="41">
        <v>79.760000000000005</v>
      </c>
    </row>
    <row r="571" spans="2:9" x14ac:dyDescent="0.25">
      <c r="B571" s="132"/>
      <c r="C571" s="359"/>
      <c r="D571" s="334" t="s">
        <v>555</v>
      </c>
      <c r="E571" s="38" t="s">
        <v>568</v>
      </c>
      <c r="F571" s="154">
        <v>41901</v>
      </c>
      <c r="G571" s="39">
        <v>1</v>
      </c>
      <c r="H571" s="40">
        <v>28.96</v>
      </c>
      <c r="I571" s="41">
        <v>82.180999999999997</v>
      </c>
    </row>
    <row r="572" spans="2:9" ht="15.75" thickBot="1" x14ac:dyDescent="0.3">
      <c r="B572" s="132"/>
      <c r="C572" s="355"/>
      <c r="D572" s="349" t="s">
        <v>721</v>
      </c>
      <c r="E572" s="350" t="s">
        <v>71</v>
      </c>
      <c r="F572" s="338">
        <v>1948</v>
      </c>
      <c r="G572" s="351">
        <v>1</v>
      </c>
      <c r="H572" s="352">
        <v>0.4</v>
      </c>
      <c r="I572" s="353">
        <v>0.8</v>
      </c>
    </row>
    <row r="573" spans="2:9" ht="15.75" thickBot="1" x14ac:dyDescent="0.3">
      <c r="B573" s="133"/>
      <c r="C573" s="156" t="s">
        <v>621</v>
      </c>
      <c r="D573" s="337"/>
      <c r="E573" s="337"/>
      <c r="F573" s="356"/>
      <c r="G573" s="327">
        <v>8</v>
      </c>
      <c r="H573" s="321">
        <v>133.51140000000001</v>
      </c>
      <c r="I573" s="331">
        <v>474.21799999999996</v>
      </c>
    </row>
    <row r="574" spans="2:9" x14ac:dyDescent="0.25">
      <c r="B574" s="15" t="s">
        <v>135</v>
      </c>
      <c r="C574" s="354" t="s">
        <v>33</v>
      </c>
      <c r="D574" s="329" t="s">
        <v>193</v>
      </c>
      <c r="E574" s="328" t="s">
        <v>74</v>
      </c>
      <c r="F574" s="333">
        <v>2003</v>
      </c>
      <c r="G574" s="357">
        <v>1</v>
      </c>
      <c r="H574" s="335">
        <v>11.1</v>
      </c>
      <c r="I574" s="339">
        <v>50</v>
      </c>
    </row>
    <row r="575" spans="2:9" ht="15.75" thickBot="1" x14ac:dyDescent="0.3">
      <c r="B575" s="132"/>
      <c r="C575" s="355"/>
      <c r="D575" s="349" t="s">
        <v>759</v>
      </c>
      <c r="E575" s="350" t="s">
        <v>71</v>
      </c>
      <c r="F575" s="338">
        <v>2016</v>
      </c>
      <c r="G575" s="351">
        <v>1</v>
      </c>
      <c r="H575" s="352">
        <v>9.0459999999999994</v>
      </c>
      <c r="I575" s="353">
        <v>25.88</v>
      </c>
    </row>
    <row r="576" spans="2:9" ht="15.75" thickBot="1" x14ac:dyDescent="0.3">
      <c r="B576" s="133"/>
      <c r="C576" s="156" t="s">
        <v>622</v>
      </c>
      <c r="D576" s="337"/>
      <c r="E576" s="337"/>
      <c r="F576" s="356"/>
      <c r="G576" s="327">
        <v>2</v>
      </c>
      <c r="H576" s="321">
        <v>20.146000000000001</v>
      </c>
      <c r="I576" s="331">
        <v>75.88</v>
      </c>
    </row>
    <row r="577" spans="2:9" x14ac:dyDescent="0.25">
      <c r="B577" s="15" t="s">
        <v>136</v>
      </c>
      <c r="C577" s="354" t="s">
        <v>7</v>
      </c>
      <c r="D577" s="329" t="s">
        <v>430</v>
      </c>
      <c r="E577" s="328" t="s">
        <v>71</v>
      </c>
      <c r="F577" s="361">
        <v>41473</v>
      </c>
      <c r="G577" s="357">
        <v>1</v>
      </c>
      <c r="H577" s="335">
        <v>11.157</v>
      </c>
      <c r="I577" s="339">
        <v>40</v>
      </c>
    </row>
    <row r="578" spans="2:9" x14ac:dyDescent="0.25">
      <c r="B578" s="132"/>
      <c r="C578" s="359"/>
      <c r="D578" s="334" t="s">
        <v>518</v>
      </c>
      <c r="E578" s="38" t="s">
        <v>71</v>
      </c>
      <c r="F578" s="154">
        <v>40563</v>
      </c>
      <c r="G578" s="39">
        <v>1</v>
      </c>
      <c r="H578" s="40">
        <v>6.13</v>
      </c>
      <c r="I578" s="41">
        <v>22.32</v>
      </c>
    </row>
    <row r="579" spans="2:9" x14ac:dyDescent="0.25">
      <c r="B579" s="132"/>
      <c r="C579" s="359"/>
      <c r="D579" s="334" t="s">
        <v>713</v>
      </c>
      <c r="E579" s="38" t="s">
        <v>71</v>
      </c>
      <c r="F579" s="154">
        <v>42264</v>
      </c>
      <c r="G579" s="39">
        <v>1</v>
      </c>
      <c r="H579" s="40">
        <v>8.7799999999999994</v>
      </c>
      <c r="I579" s="41">
        <v>21.26</v>
      </c>
    </row>
    <row r="580" spans="2:9" x14ac:dyDescent="0.25">
      <c r="B580" s="132"/>
      <c r="C580" s="359"/>
      <c r="D580" s="334" t="s">
        <v>714</v>
      </c>
      <c r="E580" s="38" t="s">
        <v>68</v>
      </c>
      <c r="F580" s="154">
        <v>42127</v>
      </c>
      <c r="G580" s="39">
        <v>1</v>
      </c>
      <c r="H580" s="40">
        <v>84.680999999999997</v>
      </c>
      <c r="I580" s="41">
        <v>304.48</v>
      </c>
    </row>
    <row r="581" spans="2:9" ht="15.75" thickBot="1" x14ac:dyDescent="0.3">
      <c r="B581" s="132"/>
      <c r="C581" s="355"/>
      <c r="D581" s="349" t="s">
        <v>760</v>
      </c>
      <c r="E581" s="350" t="s">
        <v>68</v>
      </c>
      <c r="F581" s="338">
        <v>2016</v>
      </c>
      <c r="G581" s="351">
        <v>1</v>
      </c>
      <c r="H581" s="352">
        <v>125.16</v>
      </c>
      <c r="I581" s="353">
        <v>278.64999999999998</v>
      </c>
    </row>
    <row r="582" spans="2:9" ht="15.75" thickBot="1" x14ac:dyDescent="0.3">
      <c r="B582" s="133"/>
      <c r="C582" s="156" t="s">
        <v>623</v>
      </c>
      <c r="D582" s="337"/>
      <c r="E582" s="337"/>
      <c r="F582" s="356"/>
      <c r="G582" s="327">
        <v>5</v>
      </c>
      <c r="H582" s="321">
        <v>235.90799999999999</v>
      </c>
      <c r="I582" s="331">
        <v>666.71</v>
      </c>
    </row>
    <row r="583" spans="2:9" x14ac:dyDescent="0.25">
      <c r="B583" s="15" t="s">
        <v>117</v>
      </c>
      <c r="C583" s="354" t="s">
        <v>45</v>
      </c>
      <c r="D583" s="329" t="s">
        <v>533</v>
      </c>
      <c r="E583" s="328" t="s">
        <v>568</v>
      </c>
      <c r="F583" s="361">
        <v>41719</v>
      </c>
      <c r="G583" s="357">
        <v>1</v>
      </c>
      <c r="H583" s="335">
        <v>3.5019999999999998</v>
      </c>
      <c r="I583" s="339">
        <v>12.92</v>
      </c>
    </row>
    <row r="584" spans="2:9" x14ac:dyDescent="0.25">
      <c r="B584" s="132"/>
      <c r="C584" s="359"/>
      <c r="D584" s="334" t="s">
        <v>160</v>
      </c>
      <c r="E584" s="38" t="s">
        <v>71</v>
      </c>
      <c r="F584" s="153">
        <v>1961</v>
      </c>
      <c r="G584" s="39">
        <v>1</v>
      </c>
      <c r="H584" s="40">
        <v>4.5</v>
      </c>
      <c r="I584" s="41">
        <v>2</v>
      </c>
    </row>
    <row r="585" spans="2:9" x14ac:dyDescent="0.25">
      <c r="B585" s="132"/>
      <c r="C585" s="359"/>
      <c r="D585" s="334" t="s">
        <v>159</v>
      </c>
      <c r="E585" s="38" t="s">
        <v>71</v>
      </c>
      <c r="F585" s="153">
        <v>1972</v>
      </c>
      <c r="G585" s="39">
        <v>1</v>
      </c>
      <c r="H585" s="40">
        <v>0.32</v>
      </c>
      <c r="I585" s="41">
        <v>1.6</v>
      </c>
    </row>
    <row r="586" spans="2:9" x14ac:dyDescent="0.25">
      <c r="B586" s="132"/>
      <c r="C586" s="359"/>
      <c r="D586" s="334" t="s">
        <v>499</v>
      </c>
      <c r="E586" s="38" t="s">
        <v>71</v>
      </c>
      <c r="F586" s="323">
        <v>2012</v>
      </c>
      <c r="G586" s="39">
        <v>1</v>
      </c>
      <c r="H586" s="40">
        <v>7.24</v>
      </c>
      <c r="I586" s="41">
        <v>44</v>
      </c>
    </row>
    <row r="587" spans="2:9" x14ac:dyDescent="0.25">
      <c r="B587" s="132"/>
      <c r="C587" s="359"/>
      <c r="D587" s="334" t="s">
        <v>482</v>
      </c>
      <c r="E587" s="38" t="s">
        <v>71</v>
      </c>
      <c r="F587" s="323">
        <v>2002</v>
      </c>
      <c r="G587" s="39">
        <v>1</v>
      </c>
      <c r="H587" s="40">
        <v>13.34</v>
      </c>
      <c r="I587" s="41">
        <v>88</v>
      </c>
    </row>
    <row r="588" spans="2:9" x14ac:dyDescent="0.25">
      <c r="B588" s="132"/>
      <c r="C588" s="359"/>
      <c r="D588" s="334" t="s">
        <v>300</v>
      </c>
      <c r="E588" s="38" t="s">
        <v>71</v>
      </c>
      <c r="F588" s="153">
        <v>2008</v>
      </c>
      <c r="G588" s="39">
        <v>1</v>
      </c>
      <c r="H588" s="40">
        <v>8.6739999999999995</v>
      </c>
      <c r="I588" s="41">
        <v>25.015000000000001</v>
      </c>
    </row>
    <row r="589" spans="2:9" x14ac:dyDescent="0.25">
      <c r="B589" s="132"/>
      <c r="C589" s="359"/>
      <c r="D589" s="334" t="s">
        <v>336</v>
      </c>
      <c r="E589" s="38" t="s">
        <v>71</v>
      </c>
      <c r="F589" s="154">
        <v>40963</v>
      </c>
      <c r="G589" s="39">
        <v>1</v>
      </c>
      <c r="H589" s="40">
        <v>0.74</v>
      </c>
      <c r="I589" s="41">
        <v>4</v>
      </c>
    </row>
    <row r="590" spans="2:9" x14ac:dyDescent="0.25">
      <c r="B590" s="132"/>
      <c r="C590" s="359"/>
      <c r="D590" s="334" t="s">
        <v>182</v>
      </c>
      <c r="E590" s="38" t="s">
        <v>71</v>
      </c>
      <c r="F590" s="153">
        <v>1998</v>
      </c>
      <c r="G590" s="39">
        <v>1</v>
      </c>
      <c r="H590" s="40">
        <v>12.5</v>
      </c>
      <c r="I590" s="41">
        <v>58.31</v>
      </c>
    </row>
    <row r="591" spans="2:9" x14ac:dyDescent="0.25">
      <c r="B591" s="132"/>
      <c r="C591" s="359"/>
      <c r="D591" s="334" t="s">
        <v>683</v>
      </c>
      <c r="E591" s="38" t="s">
        <v>568</v>
      </c>
      <c r="F591" s="324">
        <v>43392</v>
      </c>
      <c r="G591" s="39">
        <v>1</v>
      </c>
      <c r="H591" s="40">
        <v>3.6</v>
      </c>
      <c r="I591" s="41">
        <v>20.7</v>
      </c>
    </row>
    <row r="592" spans="2:9" ht="15.75" thickBot="1" x14ac:dyDescent="0.3">
      <c r="B592" s="132"/>
      <c r="C592" s="355"/>
      <c r="D592" s="349" t="s">
        <v>821</v>
      </c>
      <c r="E592" s="350" t="s">
        <v>568</v>
      </c>
      <c r="F592" s="362">
        <v>43391</v>
      </c>
      <c r="G592" s="351">
        <v>1</v>
      </c>
      <c r="H592" s="352">
        <v>1.9</v>
      </c>
      <c r="I592" s="353">
        <v>12</v>
      </c>
    </row>
    <row r="593" spans="2:9" ht="15.75" thickBot="1" x14ac:dyDescent="0.3">
      <c r="B593" s="133"/>
      <c r="C593" s="156" t="s">
        <v>624</v>
      </c>
      <c r="D593" s="337"/>
      <c r="E593" s="337"/>
      <c r="F593" s="356"/>
      <c r="G593" s="327">
        <v>10</v>
      </c>
      <c r="H593" s="321">
        <v>56.316000000000003</v>
      </c>
      <c r="I593" s="331">
        <v>268.54499999999996</v>
      </c>
    </row>
    <row r="594" spans="2:9" x14ac:dyDescent="0.25">
      <c r="B594" s="15" t="s">
        <v>118</v>
      </c>
      <c r="C594" s="354" t="s">
        <v>24</v>
      </c>
      <c r="D594" s="329" t="s">
        <v>461</v>
      </c>
      <c r="E594" s="328" t="s">
        <v>71</v>
      </c>
      <c r="F594" s="360">
        <v>1957</v>
      </c>
      <c r="G594" s="357">
        <v>1</v>
      </c>
      <c r="H594" s="335">
        <v>20.12</v>
      </c>
      <c r="I594" s="339">
        <v>40</v>
      </c>
    </row>
    <row r="595" spans="2:9" x14ac:dyDescent="0.25">
      <c r="B595" s="132"/>
      <c r="C595" s="359"/>
      <c r="D595" s="334" t="s">
        <v>465</v>
      </c>
      <c r="E595" s="38" t="s">
        <v>71</v>
      </c>
      <c r="F595" s="153">
        <v>1967</v>
      </c>
      <c r="G595" s="39">
        <v>1</v>
      </c>
      <c r="H595" s="40">
        <v>10</v>
      </c>
      <c r="I595" s="41">
        <v>20</v>
      </c>
    </row>
    <row r="596" spans="2:9" x14ac:dyDescent="0.25">
      <c r="B596" s="132"/>
      <c r="C596" s="359"/>
      <c r="D596" s="334" t="s">
        <v>299</v>
      </c>
      <c r="E596" s="38" t="s">
        <v>71</v>
      </c>
      <c r="F596" s="153">
        <v>2007</v>
      </c>
      <c r="G596" s="39">
        <v>1</v>
      </c>
      <c r="H596" s="40">
        <v>5.375</v>
      </c>
      <c r="I596" s="41">
        <v>31.68</v>
      </c>
    </row>
    <row r="597" spans="2:9" x14ac:dyDescent="0.25">
      <c r="B597" s="132"/>
      <c r="C597" s="359"/>
      <c r="D597" s="334" t="s">
        <v>517</v>
      </c>
      <c r="E597" s="38" t="s">
        <v>68</v>
      </c>
      <c r="F597" s="153">
        <v>2008</v>
      </c>
      <c r="G597" s="39">
        <v>1</v>
      </c>
      <c r="H597" s="40">
        <v>56.84</v>
      </c>
      <c r="I597" s="41">
        <v>161</v>
      </c>
    </row>
    <row r="598" spans="2:9" x14ac:dyDescent="0.25">
      <c r="B598" s="132"/>
      <c r="C598" s="359"/>
      <c r="D598" s="334" t="s">
        <v>442</v>
      </c>
      <c r="E598" s="38" t="s">
        <v>68</v>
      </c>
      <c r="F598" s="154">
        <v>41621</v>
      </c>
      <c r="G598" s="39">
        <v>1</v>
      </c>
      <c r="H598" s="40">
        <v>128.22</v>
      </c>
      <c r="I598" s="41">
        <v>364.25200000000001</v>
      </c>
    </row>
    <row r="599" spans="2:9" x14ac:dyDescent="0.25">
      <c r="B599" s="132"/>
      <c r="C599" s="359"/>
      <c r="D599" s="334" t="s">
        <v>715</v>
      </c>
      <c r="E599" s="38" t="s">
        <v>68</v>
      </c>
      <c r="F599" s="154">
        <v>42111</v>
      </c>
      <c r="G599" s="39">
        <v>1</v>
      </c>
      <c r="H599" s="40">
        <v>582.1</v>
      </c>
      <c r="I599" s="41">
        <v>1294.348</v>
      </c>
    </row>
    <row r="600" spans="2:9" x14ac:dyDescent="0.25">
      <c r="B600" s="132"/>
      <c r="C600" s="359"/>
      <c r="D600" s="334" t="s">
        <v>716</v>
      </c>
      <c r="E600" s="38" t="s">
        <v>68</v>
      </c>
      <c r="F600" s="153">
        <v>2015</v>
      </c>
      <c r="G600" s="39">
        <v>1</v>
      </c>
      <c r="H600" s="40">
        <v>127.34</v>
      </c>
      <c r="I600" s="41">
        <v>404.99</v>
      </c>
    </row>
    <row r="601" spans="2:9" x14ac:dyDescent="0.25">
      <c r="B601" s="132"/>
      <c r="C601" s="359"/>
      <c r="D601" s="334" t="s">
        <v>761</v>
      </c>
      <c r="E601" s="38" t="s">
        <v>71</v>
      </c>
      <c r="F601" s="153">
        <v>2016</v>
      </c>
      <c r="G601" s="39">
        <v>1</v>
      </c>
      <c r="H601" s="40">
        <v>3.79</v>
      </c>
      <c r="I601" s="41">
        <v>8.5</v>
      </c>
    </row>
    <row r="602" spans="2:9" x14ac:dyDescent="0.25">
      <c r="B602" s="132"/>
      <c r="C602" s="359"/>
      <c r="D602" s="334" t="s">
        <v>783</v>
      </c>
      <c r="E602" s="38" t="s">
        <v>71</v>
      </c>
      <c r="F602" s="154">
        <v>42901</v>
      </c>
      <c r="G602" s="39">
        <v>1</v>
      </c>
      <c r="H602" s="40">
        <v>14.9</v>
      </c>
      <c r="I602" s="41">
        <v>50</v>
      </c>
    </row>
    <row r="603" spans="2:9" ht="15.75" thickBot="1" x14ac:dyDescent="0.3">
      <c r="B603" s="132"/>
      <c r="C603" s="355"/>
      <c r="D603" s="349" t="s">
        <v>784</v>
      </c>
      <c r="E603" s="350" t="s">
        <v>71</v>
      </c>
      <c r="F603" s="358">
        <v>43095</v>
      </c>
      <c r="G603" s="351">
        <v>1</v>
      </c>
      <c r="H603" s="352">
        <v>3.4</v>
      </c>
      <c r="I603" s="353">
        <v>8.42</v>
      </c>
    </row>
    <row r="604" spans="2:9" ht="15.75" thickBot="1" x14ac:dyDescent="0.3">
      <c r="B604" s="133"/>
      <c r="C604" s="156" t="s">
        <v>625</v>
      </c>
      <c r="D604" s="337"/>
      <c r="E604" s="337"/>
      <c r="F604" s="356"/>
      <c r="G604" s="327">
        <v>10</v>
      </c>
      <c r="H604" s="321">
        <v>952.08499999999992</v>
      </c>
      <c r="I604" s="331">
        <v>2383.19</v>
      </c>
    </row>
    <row r="605" spans="2:9" x14ac:dyDescent="0.25">
      <c r="B605" s="15" t="s">
        <v>119</v>
      </c>
      <c r="C605" s="354" t="s">
        <v>15</v>
      </c>
      <c r="D605" s="329" t="s">
        <v>335</v>
      </c>
      <c r="E605" s="328" t="s">
        <v>71</v>
      </c>
      <c r="F605" s="361">
        <v>41472</v>
      </c>
      <c r="G605" s="357">
        <v>1</v>
      </c>
      <c r="H605" s="335">
        <v>18.725000000000001</v>
      </c>
      <c r="I605" s="339">
        <v>55</v>
      </c>
    </row>
    <row r="606" spans="2:9" x14ac:dyDescent="0.25">
      <c r="B606" s="132"/>
      <c r="C606" s="359"/>
      <c r="D606" s="334" t="s">
        <v>451</v>
      </c>
      <c r="E606" s="38" t="s">
        <v>68</v>
      </c>
      <c r="F606" s="154">
        <v>41061</v>
      </c>
      <c r="G606" s="39">
        <v>1</v>
      </c>
      <c r="H606" s="40">
        <v>22.71</v>
      </c>
      <c r="I606" s="41">
        <v>72</v>
      </c>
    </row>
    <row r="607" spans="2:9" x14ac:dyDescent="0.25">
      <c r="B607" s="132"/>
      <c r="C607" s="359"/>
      <c r="D607" s="334" t="s">
        <v>717</v>
      </c>
      <c r="E607" s="38" t="s">
        <v>71</v>
      </c>
      <c r="F607" s="154">
        <v>42193</v>
      </c>
      <c r="G607" s="39">
        <v>1</v>
      </c>
      <c r="H607" s="40">
        <v>10.000999999999999</v>
      </c>
      <c r="I607" s="41">
        <v>23.98</v>
      </c>
    </row>
    <row r="608" spans="2:9" ht="15.75" thickBot="1" x14ac:dyDescent="0.3">
      <c r="B608" s="132"/>
      <c r="C608" s="355"/>
      <c r="D608" s="349" t="s">
        <v>822</v>
      </c>
      <c r="E608" s="350" t="s">
        <v>71</v>
      </c>
      <c r="F608" s="362">
        <v>43216</v>
      </c>
      <c r="G608" s="351">
        <v>1</v>
      </c>
      <c r="H608" s="352">
        <v>626.85</v>
      </c>
      <c r="I608" s="353">
        <v>1504.71</v>
      </c>
    </row>
    <row r="609" spans="2:9" ht="15.75" thickBot="1" x14ac:dyDescent="0.3">
      <c r="B609" s="133"/>
      <c r="C609" s="156" t="s">
        <v>626</v>
      </c>
      <c r="D609" s="337"/>
      <c r="E609" s="337"/>
      <c r="F609" s="356"/>
      <c r="G609" s="327">
        <v>4</v>
      </c>
      <c r="H609" s="321">
        <v>678.28600000000006</v>
      </c>
      <c r="I609" s="331">
        <v>1655.69</v>
      </c>
    </row>
    <row r="610" spans="2:9" x14ac:dyDescent="0.25">
      <c r="B610" s="15" t="s">
        <v>120</v>
      </c>
      <c r="C610" s="354" t="s">
        <v>61</v>
      </c>
      <c r="D610" s="329" t="s">
        <v>161</v>
      </c>
      <c r="E610" s="328" t="s">
        <v>71</v>
      </c>
      <c r="F610" s="333">
        <v>1958</v>
      </c>
      <c r="G610" s="357">
        <v>1</v>
      </c>
      <c r="H610" s="335">
        <v>0.11600000000000001</v>
      </c>
      <c r="I610" s="339">
        <v>0.75</v>
      </c>
    </row>
    <row r="611" spans="2:9" x14ac:dyDescent="0.25">
      <c r="B611" s="132"/>
      <c r="C611" s="359"/>
      <c r="D611" s="334" t="s">
        <v>490</v>
      </c>
      <c r="E611" s="38" t="s">
        <v>71</v>
      </c>
      <c r="F611" s="323">
        <v>2010</v>
      </c>
      <c r="G611" s="39">
        <v>1</v>
      </c>
      <c r="H611" s="40">
        <v>4.4400000000000004</v>
      </c>
      <c r="I611" s="41">
        <v>16</v>
      </c>
    </row>
    <row r="612" spans="2:9" ht="15.75" thickBot="1" x14ac:dyDescent="0.3">
      <c r="B612" s="132"/>
      <c r="C612" s="355"/>
      <c r="D612" s="349" t="s">
        <v>447</v>
      </c>
      <c r="E612" s="350" t="s">
        <v>68</v>
      </c>
      <c r="F612" s="338">
        <v>2009</v>
      </c>
      <c r="G612" s="351">
        <v>1</v>
      </c>
      <c r="H612" s="352">
        <v>82</v>
      </c>
      <c r="I612" s="353">
        <v>322</v>
      </c>
    </row>
    <row r="613" spans="2:9" ht="15.75" thickBot="1" x14ac:dyDescent="0.3">
      <c r="B613" s="133"/>
      <c r="C613" s="156" t="s">
        <v>627</v>
      </c>
      <c r="D613" s="337"/>
      <c r="E613" s="337"/>
      <c r="F613" s="356"/>
      <c r="G613" s="327">
        <v>3</v>
      </c>
      <c r="H613" s="321">
        <v>86.555999999999997</v>
      </c>
      <c r="I613" s="331">
        <v>338.75</v>
      </c>
    </row>
    <row r="614" spans="2:9" x14ac:dyDescent="0.25">
      <c r="B614" s="15" t="s">
        <v>121</v>
      </c>
      <c r="C614" s="354" t="s">
        <v>62</v>
      </c>
      <c r="D614" s="329" t="s">
        <v>340</v>
      </c>
      <c r="E614" s="328" t="s">
        <v>71</v>
      </c>
      <c r="F614" s="360">
        <v>2010</v>
      </c>
      <c r="G614" s="357">
        <v>1</v>
      </c>
      <c r="H614" s="335">
        <v>3.31</v>
      </c>
      <c r="I614" s="339">
        <v>10.199999999999999</v>
      </c>
    </row>
    <row r="615" spans="2:9" ht="15.75" thickBot="1" x14ac:dyDescent="0.3">
      <c r="B615" s="132"/>
      <c r="C615" s="355"/>
      <c r="D615" s="349" t="s">
        <v>823</v>
      </c>
      <c r="E615" s="350" t="s">
        <v>71</v>
      </c>
      <c r="F615" s="362">
        <v>40780</v>
      </c>
      <c r="G615" s="351">
        <v>1</v>
      </c>
      <c r="H615" s="352">
        <v>41.454000000000001</v>
      </c>
      <c r="I615" s="353">
        <v>168.96</v>
      </c>
    </row>
    <row r="616" spans="2:9" ht="15.75" thickBot="1" x14ac:dyDescent="0.3">
      <c r="B616" s="133"/>
      <c r="C616" s="156" t="s">
        <v>628</v>
      </c>
      <c r="D616" s="337"/>
      <c r="E616" s="337"/>
      <c r="F616" s="356"/>
      <c r="G616" s="327">
        <v>2</v>
      </c>
      <c r="H616" s="321">
        <v>44.764000000000003</v>
      </c>
      <c r="I616" s="331">
        <v>179.16</v>
      </c>
    </row>
    <row r="617" spans="2:9" x14ac:dyDescent="0.25">
      <c r="B617" s="15" t="s">
        <v>122</v>
      </c>
      <c r="C617" s="354" t="s">
        <v>48</v>
      </c>
      <c r="D617" s="329" t="s">
        <v>549</v>
      </c>
      <c r="E617" s="328" t="s">
        <v>568</v>
      </c>
      <c r="F617" s="361">
        <v>41740</v>
      </c>
      <c r="G617" s="357">
        <v>1</v>
      </c>
      <c r="H617" s="335">
        <v>3.75</v>
      </c>
      <c r="I617" s="339">
        <v>11.43</v>
      </c>
    </row>
    <row r="618" spans="2:9" x14ac:dyDescent="0.25">
      <c r="B618" s="132"/>
      <c r="C618" s="359"/>
      <c r="D618" s="334" t="s">
        <v>168</v>
      </c>
      <c r="E618" s="38" t="s">
        <v>71</v>
      </c>
      <c r="F618" s="323">
        <v>1967</v>
      </c>
      <c r="G618" s="39">
        <v>1</v>
      </c>
      <c r="H618" s="40">
        <v>1.216</v>
      </c>
      <c r="I618" s="41">
        <v>2.5</v>
      </c>
    </row>
    <row r="619" spans="2:9" x14ac:dyDescent="0.25">
      <c r="B619" s="132"/>
      <c r="C619" s="359"/>
      <c r="D619" s="334" t="s">
        <v>169</v>
      </c>
      <c r="E619" s="38" t="s">
        <v>71</v>
      </c>
      <c r="F619" s="153">
        <v>1968</v>
      </c>
      <c r="G619" s="39">
        <v>1</v>
      </c>
      <c r="H619" s="40">
        <v>0.29199999999999998</v>
      </c>
      <c r="I619" s="41">
        <v>1</v>
      </c>
    </row>
    <row r="620" spans="2:9" ht="15.75" thickBot="1" x14ac:dyDescent="0.3">
      <c r="B620" s="132"/>
      <c r="C620" s="355"/>
      <c r="D620" s="349" t="s">
        <v>785</v>
      </c>
      <c r="E620" s="350" t="s">
        <v>568</v>
      </c>
      <c r="F620" s="358">
        <v>42825</v>
      </c>
      <c r="G620" s="351">
        <v>1</v>
      </c>
      <c r="H620" s="352">
        <v>7.8</v>
      </c>
      <c r="I620" s="353">
        <v>26</v>
      </c>
    </row>
    <row r="621" spans="2:9" ht="15.75" thickBot="1" x14ac:dyDescent="0.3">
      <c r="B621" s="133"/>
      <c r="C621" s="156" t="s">
        <v>629</v>
      </c>
      <c r="D621" s="337"/>
      <c r="E621" s="337"/>
      <c r="F621" s="356"/>
      <c r="G621" s="327">
        <v>4</v>
      </c>
      <c r="H621" s="321">
        <v>13.058</v>
      </c>
      <c r="I621" s="331">
        <v>40.93</v>
      </c>
    </row>
    <row r="622" spans="2:9" x14ac:dyDescent="0.25">
      <c r="B622" s="15" t="s">
        <v>137</v>
      </c>
      <c r="C622" s="354" t="s">
        <v>16</v>
      </c>
      <c r="D622" s="329" t="s">
        <v>167</v>
      </c>
      <c r="E622" s="328" t="s">
        <v>71</v>
      </c>
      <c r="F622" s="360">
        <v>1967</v>
      </c>
      <c r="G622" s="357">
        <v>1</v>
      </c>
      <c r="H622" s="335">
        <v>0.39400000000000002</v>
      </c>
      <c r="I622" s="339">
        <v>2</v>
      </c>
    </row>
    <row r="623" spans="2:9" x14ac:dyDescent="0.25">
      <c r="B623" s="132"/>
      <c r="C623" s="359"/>
      <c r="D623" s="334" t="s">
        <v>166</v>
      </c>
      <c r="E623" s="38" t="s">
        <v>71</v>
      </c>
      <c r="F623" s="323">
        <v>1960</v>
      </c>
      <c r="G623" s="39">
        <v>1</v>
      </c>
      <c r="H623" s="40">
        <v>0.20100000000000001</v>
      </c>
      <c r="I623" s="41">
        <v>1</v>
      </c>
    </row>
    <row r="624" spans="2:9" ht="15.75" thickBot="1" x14ac:dyDescent="0.3">
      <c r="B624" s="132"/>
      <c r="C624" s="355"/>
      <c r="D624" s="349" t="s">
        <v>824</v>
      </c>
      <c r="E624" s="350" t="s">
        <v>71</v>
      </c>
      <c r="F624" s="362">
        <v>43119</v>
      </c>
      <c r="G624" s="351">
        <v>1</v>
      </c>
      <c r="H624" s="352">
        <v>30.24</v>
      </c>
      <c r="I624" s="353">
        <v>94.304000000000002</v>
      </c>
    </row>
    <row r="625" spans="2:9" ht="15.75" thickBot="1" x14ac:dyDescent="0.3">
      <c r="B625" s="133"/>
      <c r="C625" s="156" t="s">
        <v>630</v>
      </c>
      <c r="D625" s="337"/>
      <c r="E625" s="337"/>
      <c r="F625" s="356"/>
      <c r="G625" s="327">
        <v>3</v>
      </c>
      <c r="H625" s="321">
        <v>30.834999999999997</v>
      </c>
      <c r="I625" s="331">
        <v>97.304000000000002</v>
      </c>
    </row>
    <row r="626" spans="2:9" x14ac:dyDescent="0.25">
      <c r="B626" s="15" t="s">
        <v>123</v>
      </c>
      <c r="C626" s="354" t="s">
        <v>31</v>
      </c>
      <c r="D626" s="329" t="s">
        <v>388</v>
      </c>
      <c r="E626" s="328" t="s">
        <v>71</v>
      </c>
      <c r="F626" s="360">
        <v>2009</v>
      </c>
      <c r="G626" s="357">
        <v>1</v>
      </c>
      <c r="H626" s="335">
        <v>29.571999999999999</v>
      </c>
      <c r="I626" s="339">
        <v>95</v>
      </c>
    </row>
    <row r="627" spans="2:9" x14ac:dyDescent="0.25">
      <c r="B627" s="132"/>
      <c r="C627" s="359"/>
      <c r="D627" s="334" t="s">
        <v>304</v>
      </c>
      <c r="E627" s="38" t="s">
        <v>71</v>
      </c>
      <c r="F627" s="154">
        <v>41136</v>
      </c>
      <c r="G627" s="39">
        <v>1</v>
      </c>
      <c r="H627" s="40">
        <v>16.86</v>
      </c>
      <c r="I627" s="41">
        <v>61.917999999999999</v>
      </c>
    </row>
    <row r="628" spans="2:9" ht="15.75" thickBot="1" x14ac:dyDescent="0.3">
      <c r="B628" s="132"/>
      <c r="C628" s="355"/>
      <c r="D628" s="349" t="s">
        <v>170</v>
      </c>
      <c r="E628" s="350" t="s">
        <v>71</v>
      </c>
      <c r="F628" s="338">
        <v>1970</v>
      </c>
      <c r="G628" s="351">
        <v>1</v>
      </c>
      <c r="H628" s="352">
        <v>1.28</v>
      </c>
      <c r="I628" s="353">
        <v>3.5</v>
      </c>
    </row>
    <row r="629" spans="2:9" ht="15.75" thickBot="1" x14ac:dyDescent="0.3">
      <c r="B629" s="133"/>
      <c r="C629" s="156" t="s">
        <v>631</v>
      </c>
      <c r="D629" s="337"/>
      <c r="E629" s="337"/>
      <c r="F629" s="356"/>
      <c r="G629" s="327">
        <v>3</v>
      </c>
      <c r="H629" s="321">
        <v>47.712000000000003</v>
      </c>
      <c r="I629" s="331">
        <v>160.41800000000001</v>
      </c>
    </row>
    <row r="630" spans="2:9" x14ac:dyDescent="0.25">
      <c r="B630" s="15" t="s">
        <v>124</v>
      </c>
      <c r="C630" s="354" t="s">
        <v>28</v>
      </c>
      <c r="D630" s="329" t="s">
        <v>213</v>
      </c>
      <c r="E630" s="328" t="s">
        <v>71</v>
      </c>
      <c r="F630" s="361">
        <v>41088</v>
      </c>
      <c r="G630" s="357">
        <v>1</v>
      </c>
      <c r="H630" s="335">
        <v>0.97499999999999998</v>
      </c>
      <c r="I630" s="339">
        <v>3.14</v>
      </c>
    </row>
    <row r="631" spans="2:9" ht="15.75" thickBot="1" x14ac:dyDescent="0.3">
      <c r="B631" s="132"/>
      <c r="C631" s="355"/>
      <c r="D631" s="349" t="s">
        <v>294</v>
      </c>
      <c r="E631" s="350" t="s">
        <v>71</v>
      </c>
      <c r="F631" s="358">
        <v>41136</v>
      </c>
      <c r="G631" s="351">
        <v>1</v>
      </c>
      <c r="H631" s="352">
        <v>1.59</v>
      </c>
      <c r="I631" s="353">
        <v>8.32</v>
      </c>
    </row>
    <row r="632" spans="2:9" ht="15.75" thickBot="1" x14ac:dyDescent="0.3">
      <c r="B632" s="133"/>
      <c r="C632" s="156" t="s">
        <v>632</v>
      </c>
      <c r="D632" s="337"/>
      <c r="E632" s="337"/>
      <c r="F632" s="356"/>
      <c r="G632" s="327">
        <v>2</v>
      </c>
      <c r="H632" s="321">
        <v>2.5649999999999999</v>
      </c>
      <c r="I632" s="331">
        <v>11.46</v>
      </c>
    </row>
    <row r="633" spans="2:9" x14ac:dyDescent="0.25">
      <c r="B633" s="15" t="s">
        <v>125</v>
      </c>
      <c r="C633" s="354" t="s">
        <v>3</v>
      </c>
      <c r="D633" s="329" t="s">
        <v>172</v>
      </c>
      <c r="E633" s="328" t="s">
        <v>71</v>
      </c>
      <c r="F633" s="360">
        <v>1956</v>
      </c>
      <c r="G633" s="357">
        <v>1</v>
      </c>
      <c r="H633" s="335">
        <v>0.27200000000000002</v>
      </c>
      <c r="I633" s="339">
        <v>0.6</v>
      </c>
    </row>
    <row r="634" spans="2:9" x14ac:dyDescent="0.25">
      <c r="B634" s="132"/>
      <c r="C634" s="359"/>
      <c r="D634" s="334" t="s">
        <v>394</v>
      </c>
      <c r="E634" s="38" t="s">
        <v>71</v>
      </c>
      <c r="F634" s="153">
        <v>2010</v>
      </c>
      <c r="G634" s="39">
        <v>1</v>
      </c>
      <c r="H634" s="40">
        <v>7.03</v>
      </c>
      <c r="I634" s="41">
        <v>33</v>
      </c>
    </row>
    <row r="635" spans="2:9" x14ac:dyDescent="0.25">
      <c r="B635" s="132"/>
      <c r="C635" s="359"/>
      <c r="D635" s="334" t="s">
        <v>395</v>
      </c>
      <c r="E635" s="38" t="s">
        <v>71</v>
      </c>
      <c r="F635" s="153">
        <v>2004</v>
      </c>
      <c r="G635" s="39">
        <v>1</v>
      </c>
      <c r="H635" s="40">
        <v>27.33</v>
      </c>
      <c r="I635" s="41">
        <v>112</v>
      </c>
    </row>
    <row r="636" spans="2:9" x14ac:dyDescent="0.25">
      <c r="B636" s="132"/>
      <c r="C636" s="359"/>
      <c r="D636" s="334" t="s">
        <v>400</v>
      </c>
      <c r="E636" s="38" t="s">
        <v>71</v>
      </c>
      <c r="F636" s="154">
        <v>42923</v>
      </c>
      <c r="G636" s="39">
        <v>1</v>
      </c>
      <c r="H636" s="40">
        <v>10.09</v>
      </c>
      <c r="I636" s="41">
        <v>34.44</v>
      </c>
    </row>
    <row r="637" spans="2:9" x14ac:dyDescent="0.25">
      <c r="B637" s="132"/>
      <c r="C637" s="359"/>
      <c r="D637" s="334" t="s">
        <v>247</v>
      </c>
      <c r="E637" s="38" t="s">
        <v>71</v>
      </c>
      <c r="F637" s="154">
        <v>41019</v>
      </c>
      <c r="G637" s="39">
        <v>1</v>
      </c>
      <c r="H637" s="40">
        <v>20.55</v>
      </c>
      <c r="I637" s="41">
        <v>97.96</v>
      </c>
    </row>
    <row r="638" spans="2:9" x14ac:dyDescent="0.25">
      <c r="B638" s="132"/>
      <c r="C638" s="359"/>
      <c r="D638" s="334" t="s">
        <v>413</v>
      </c>
      <c r="E638" s="38" t="s">
        <v>71</v>
      </c>
      <c r="F638" s="323">
        <v>2009</v>
      </c>
      <c r="G638" s="39">
        <v>1</v>
      </c>
      <c r="H638" s="40">
        <v>13.028</v>
      </c>
      <c r="I638" s="41">
        <v>52</v>
      </c>
    </row>
    <row r="639" spans="2:9" x14ac:dyDescent="0.25">
      <c r="B639" s="132"/>
      <c r="C639" s="359"/>
      <c r="D639" s="334" t="s">
        <v>415</v>
      </c>
      <c r="E639" s="38" t="s">
        <v>71</v>
      </c>
      <c r="F639" s="154">
        <v>41261</v>
      </c>
      <c r="G639" s="39">
        <v>1</v>
      </c>
      <c r="H639" s="40">
        <v>7.98</v>
      </c>
      <c r="I639" s="41">
        <v>40.26</v>
      </c>
    </row>
    <row r="640" spans="2:9" x14ac:dyDescent="0.25">
      <c r="B640" s="132"/>
      <c r="C640" s="359"/>
      <c r="D640" s="334" t="s">
        <v>281</v>
      </c>
      <c r="E640" s="38" t="s">
        <v>71</v>
      </c>
      <c r="F640" s="154">
        <v>41261</v>
      </c>
      <c r="G640" s="39">
        <v>1</v>
      </c>
      <c r="H640" s="40">
        <v>7.12</v>
      </c>
      <c r="I640" s="41">
        <v>40.159999999999997</v>
      </c>
    </row>
    <row r="641" spans="2:9" x14ac:dyDescent="0.25">
      <c r="B641" s="132"/>
      <c r="C641" s="359"/>
      <c r="D641" s="334" t="s">
        <v>308</v>
      </c>
      <c r="E641" s="38" t="s">
        <v>70</v>
      </c>
      <c r="F641" s="154">
        <v>40760</v>
      </c>
      <c r="G641" s="39">
        <v>1</v>
      </c>
      <c r="H641" s="40">
        <v>3.03</v>
      </c>
      <c r="I641" s="41">
        <v>22</v>
      </c>
    </row>
    <row r="642" spans="2:9" x14ac:dyDescent="0.25">
      <c r="B642" s="132"/>
      <c r="C642" s="359"/>
      <c r="D642" s="334" t="s">
        <v>512</v>
      </c>
      <c r="E642" s="38" t="s">
        <v>71</v>
      </c>
      <c r="F642" s="154">
        <v>41187</v>
      </c>
      <c r="G642" s="39">
        <v>1</v>
      </c>
      <c r="H642" s="40">
        <v>35.630000000000003</v>
      </c>
      <c r="I642" s="41">
        <v>151</v>
      </c>
    </row>
    <row r="643" spans="2:9" x14ac:dyDescent="0.25">
      <c r="B643" s="132"/>
      <c r="C643" s="359"/>
      <c r="D643" s="334" t="s">
        <v>435</v>
      </c>
      <c r="E643" s="38" t="s">
        <v>71</v>
      </c>
      <c r="F643" s="153">
        <v>2009</v>
      </c>
      <c r="G643" s="39">
        <v>1</v>
      </c>
      <c r="H643" s="40">
        <v>30.1</v>
      </c>
      <c r="I643" s="41">
        <v>137</v>
      </c>
    </row>
    <row r="644" spans="2:9" x14ac:dyDescent="0.25">
      <c r="B644" s="132"/>
      <c r="C644" s="359"/>
      <c r="D644" s="334" t="s">
        <v>439</v>
      </c>
      <c r="E644" s="38" t="s">
        <v>68</v>
      </c>
      <c r="F644" s="154">
        <v>41615</v>
      </c>
      <c r="G644" s="39">
        <v>1</v>
      </c>
      <c r="H644" s="40">
        <v>27.234000000000002</v>
      </c>
      <c r="I644" s="41">
        <v>80</v>
      </c>
    </row>
    <row r="645" spans="2:9" x14ac:dyDescent="0.25">
      <c r="B645" s="132"/>
      <c r="C645" s="359"/>
      <c r="D645" s="334" t="s">
        <v>351</v>
      </c>
      <c r="E645" s="38" t="s">
        <v>71</v>
      </c>
      <c r="F645" s="154">
        <v>41201</v>
      </c>
      <c r="G645" s="39">
        <v>1</v>
      </c>
      <c r="H645" s="40">
        <v>6.7439999999999998</v>
      </c>
      <c r="I645" s="41">
        <v>18</v>
      </c>
    </row>
    <row r="646" spans="2:9" x14ac:dyDescent="0.25">
      <c r="B646" s="132"/>
      <c r="C646" s="359"/>
      <c r="D646" s="334" t="s">
        <v>718</v>
      </c>
      <c r="E646" s="38" t="s">
        <v>71</v>
      </c>
      <c r="F646" s="154">
        <v>42363</v>
      </c>
      <c r="G646" s="39">
        <v>1</v>
      </c>
      <c r="H646" s="40">
        <v>2.74</v>
      </c>
      <c r="I646" s="41">
        <v>5.74</v>
      </c>
    </row>
    <row r="647" spans="2:9" ht="15.75" thickBot="1" x14ac:dyDescent="0.3">
      <c r="B647" s="132"/>
      <c r="C647" s="355"/>
      <c r="D647" s="349" t="s">
        <v>719</v>
      </c>
      <c r="E647" s="350" t="s">
        <v>71</v>
      </c>
      <c r="F647" s="358">
        <v>42324</v>
      </c>
      <c r="G647" s="351">
        <v>1</v>
      </c>
      <c r="H647" s="352">
        <v>15</v>
      </c>
      <c r="I647" s="353">
        <v>25</v>
      </c>
    </row>
    <row r="648" spans="2:9" ht="15.75" thickBot="1" x14ac:dyDescent="0.3">
      <c r="B648" s="133"/>
      <c r="C648" s="156" t="s">
        <v>633</v>
      </c>
      <c r="D648" s="337"/>
      <c r="E648" s="337"/>
      <c r="F648" s="356"/>
      <c r="G648" s="327">
        <v>15</v>
      </c>
      <c r="H648" s="321">
        <v>213.87800000000001</v>
      </c>
      <c r="I648" s="331">
        <v>849.16</v>
      </c>
    </row>
    <row r="649" spans="2:9" ht="15.75" thickBot="1" x14ac:dyDescent="0.3">
      <c r="B649" s="15" t="s">
        <v>140</v>
      </c>
      <c r="C649" s="340" t="s">
        <v>139</v>
      </c>
      <c r="D649" s="344" t="s">
        <v>184</v>
      </c>
      <c r="E649" s="345" t="s">
        <v>68</v>
      </c>
      <c r="F649" s="160">
        <v>2000</v>
      </c>
      <c r="G649" s="346">
        <v>1</v>
      </c>
      <c r="H649" s="332">
        <v>672</v>
      </c>
      <c r="I649" s="347">
        <v>2500</v>
      </c>
    </row>
    <row r="650" spans="2:9" ht="15.75" thickBot="1" x14ac:dyDescent="0.3">
      <c r="B650" s="133"/>
      <c r="C650" s="156" t="s">
        <v>634</v>
      </c>
      <c r="D650" s="337"/>
      <c r="E650" s="337"/>
      <c r="F650" s="356"/>
      <c r="G650" s="327">
        <v>1</v>
      </c>
      <c r="H650" s="321">
        <v>672</v>
      </c>
      <c r="I650" s="331">
        <v>2500</v>
      </c>
    </row>
    <row r="651" spans="2:9" x14ac:dyDescent="0.25">
      <c r="B651" s="15" t="s">
        <v>126</v>
      </c>
      <c r="C651" s="354" t="s">
        <v>22</v>
      </c>
      <c r="D651" s="329" t="s">
        <v>538</v>
      </c>
      <c r="E651" s="328" t="s">
        <v>568</v>
      </c>
      <c r="F651" s="361">
        <v>41977</v>
      </c>
      <c r="G651" s="357">
        <v>1</v>
      </c>
      <c r="H651" s="335">
        <v>11.933999999999999</v>
      </c>
      <c r="I651" s="339">
        <v>36.094999999999999</v>
      </c>
    </row>
    <row r="652" spans="2:9" x14ac:dyDescent="0.25">
      <c r="B652" s="132"/>
      <c r="C652" s="359"/>
      <c r="D652" s="334" t="s">
        <v>314</v>
      </c>
      <c r="E652" s="38" t="s">
        <v>71</v>
      </c>
      <c r="F652" s="154">
        <v>40606</v>
      </c>
      <c r="G652" s="39">
        <v>1</v>
      </c>
      <c r="H652" s="40">
        <v>22.92</v>
      </c>
      <c r="I652" s="41">
        <v>78</v>
      </c>
    </row>
    <row r="653" spans="2:9" ht="15.75" thickBot="1" x14ac:dyDescent="0.3">
      <c r="B653" s="132"/>
      <c r="C653" s="355"/>
      <c r="D653" s="349" t="s">
        <v>509</v>
      </c>
      <c r="E653" s="350" t="s">
        <v>71</v>
      </c>
      <c r="F653" s="338">
        <v>2010</v>
      </c>
      <c r="G653" s="351">
        <v>1</v>
      </c>
      <c r="H653" s="352">
        <v>12.298999999999999</v>
      </c>
      <c r="I653" s="353">
        <v>36</v>
      </c>
    </row>
    <row r="654" spans="2:9" ht="15.75" thickBot="1" x14ac:dyDescent="0.3">
      <c r="B654" s="133"/>
      <c r="C654" s="156" t="s">
        <v>635</v>
      </c>
      <c r="D654" s="337"/>
      <c r="E654" s="337"/>
      <c r="F654" s="356"/>
      <c r="G654" s="327">
        <v>3</v>
      </c>
      <c r="H654" s="321">
        <v>47.152999999999999</v>
      </c>
      <c r="I654" s="331">
        <v>150.095</v>
      </c>
    </row>
    <row r="655" spans="2:9" ht="15.75" thickBot="1" x14ac:dyDescent="0.3">
      <c r="B655" s="15" t="s">
        <v>127</v>
      </c>
      <c r="C655" s="340" t="s">
        <v>12</v>
      </c>
      <c r="D655" s="344" t="s">
        <v>414</v>
      </c>
      <c r="E655" s="345" t="s">
        <v>68</v>
      </c>
      <c r="F655" s="364">
        <v>41278</v>
      </c>
      <c r="G655" s="346">
        <v>1</v>
      </c>
      <c r="H655" s="332">
        <v>52</v>
      </c>
      <c r="I655" s="347">
        <v>225.34</v>
      </c>
    </row>
    <row r="656" spans="2:9" ht="15.75" thickBot="1" x14ac:dyDescent="0.3">
      <c r="B656" s="133"/>
      <c r="C656" s="156" t="s">
        <v>636</v>
      </c>
      <c r="D656" s="337"/>
      <c r="E656" s="337"/>
      <c r="F656" s="356"/>
      <c r="G656" s="327">
        <v>1</v>
      </c>
      <c r="H656" s="321">
        <v>52</v>
      </c>
      <c r="I656" s="331">
        <v>225.34</v>
      </c>
    </row>
    <row r="657" spans="2:9" x14ac:dyDescent="0.25">
      <c r="B657" s="15" t="s">
        <v>138</v>
      </c>
      <c r="C657" s="354" t="s">
        <v>56</v>
      </c>
      <c r="D657" s="329" t="s">
        <v>382</v>
      </c>
      <c r="E657" s="328" t="s">
        <v>68</v>
      </c>
      <c r="F657" s="361">
        <v>40645</v>
      </c>
      <c r="G657" s="357">
        <v>1</v>
      </c>
      <c r="H657" s="335">
        <v>275.52</v>
      </c>
      <c r="I657" s="339">
        <v>881.21</v>
      </c>
    </row>
    <row r="658" spans="2:9" x14ac:dyDescent="0.25">
      <c r="B658" s="132"/>
      <c r="C658" s="359"/>
      <c r="D658" s="334" t="s">
        <v>536</v>
      </c>
      <c r="E658" s="38" t="s">
        <v>568</v>
      </c>
      <c r="F658" s="153">
        <v>2014</v>
      </c>
      <c r="G658" s="39">
        <v>1</v>
      </c>
      <c r="H658" s="40">
        <v>21.274999999999999</v>
      </c>
      <c r="I658" s="41">
        <v>58.48</v>
      </c>
    </row>
    <row r="659" spans="2:9" x14ac:dyDescent="0.25">
      <c r="B659" s="132"/>
      <c r="C659" s="359"/>
      <c r="D659" s="334" t="s">
        <v>306</v>
      </c>
      <c r="E659" s="38" t="s">
        <v>71</v>
      </c>
      <c r="F659" s="154">
        <v>41596</v>
      </c>
      <c r="G659" s="39">
        <v>1</v>
      </c>
      <c r="H659" s="40">
        <v>46.11</v>
      </c>
      <c r="I659" s="41">
        <v>150.61000000000001</v>
      </c>
    </row>
    <row r="660" spans="2:9" ht="15.75" thickBot="1" x14ac:dyDescent="0.3">
      <c r="B660" s="132"/>
      <c r="C660" s="355"/>
      <c r="D660" s="349" t="s">
        <v>720</v>
      </c>
      <c r="E660" s="350" t="s">
        <v>568</v>
      </c>
      <c r="F660" s="338">
        <v>1957</v>
      </c>
      <c r="G660" s="351">
        <v>1</v>
      </c>
      <c r="H660" s="352">
        <v>1.5840000000000001</v>
      </c>
      <c r="I660" s="353">
        <v>7</v>
      </c>
    </row>
    <row r="661" spans="2:9" ht="15.75" thickBot="1" x14ac:dyDescent="0.3">
      <c r="B661" s="133"/>
      <c r="C661" s="156" t="s">
        <v>637</v>
      </c>
      <c r="D661" s="341"/>
      <c r="E661" s="341"/>
      <c r="F661" s="342"/>
      <c r="G661" s="343">
        <v>4</v>
      </c>
      <c r="H661" s="322">
        <v>344.48899999999998</v>
      </c>
      <c r="I661" s="326">
        <v>1097.3000000000002</v>
      </c>
    </row>
    <row r="662" spans="2:9" ht="16.5" thickBot="1" x14ac:dyDescent="0.3">
      <c r="B662" s="159" t="s">
        <v>572</v>
      </c>
      <c r="C662" s="160"/>
      <c r="D662" s="160"/>
      <c r="E662" s="160"/>
      <c r="F662" s="161"/>
      <c r="G662" s="336">
        <v>592</v>
      </c>
      <c r="H662" s="148">
        <v>15871.708800000015</v>
      </c>
      <c r="I662" s="149">
        <v>53757.949000000037</v>
      </c>
    </row>
    <row r="665" spans="2:9" ht="15.75" x14ac:dyDescent="0.25">
      <c r="B665" s="9" t="s">
        <v>527</v>
      </c>
      <c r="G665"/>
      <c r="H665"/>
      <c r="I665"/>
    </row>
    <row r="666" spans="2:9" ht="18.75" x14ac:dyDescent="0.25">
      <c r="B666" s="9" t="s">
        <v>528</v>
      </c>
    </row>
    <row r="668" spans="2:9" ht="106.5" customHeight="1" x14ac:dyDescent="0.25">
      <c r="B668" s="369" t="s">
        <v>826</v>
      </c>
      <c r="C668" s="369"/>
      <c r="D668" s="369"/>
      <c r="E668" s="369"/>
      <c r="F668" s="369"/>
      <c r="G668" s="369"/>
      <c r="H668" s="369"/>
      <c r="I668" s="369"/>
    </row>
  </sheetData>
  <mergeCells count="2">
    <mergeCell ref="B2:I2"/>
    <mergeCell ref="B668:I668"/>
  </mergeCells>
  <pageMargins left="0.51181102362204722" right="0.51181102362204722" top="0.55118110236220474" bottom="0.55118110236220474" header="0.31496062992125984" footer="0.31496062992125984"/>
  <pageSetup paperSize="9" scale="55" orientation="portrait" r:id="rId2"/>
  <rowBreaks count="2" manualBreakCount="2">
    <brk id="526" max="18" man="1"/>
    <brk id="585" max="18"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601"/>
  <sheetViews>
    <sheetView showGridLines="0" zoomScale="90" zoomScaleNormal="90" zoomScaleSheetLayoutView="85" workbookViewId="0">
      <pane ySplit="3" topLeftCell="A488" activePane="bottomLeft" state="frozen"/>
      <selection pane="bottomLeft" activeCell="C502" sqref="C502"/>
    </sheetView>
  </sheetViews>
  <sheetFormatPr defaultColWidth="9.140625" defaultRowHeight="20.100000000000001" customHeight="1" x14ac:dyDescent="0.25"/>
  <cols>
    <col min="1" max="1" width="1.85546875" style="1" customWidth="1"/>
    <col min="2" max="2" width="13.85546875" style="1" customWidth="1"/>
    <col min="3" max="3" width="51.85546875" style="1" customWidth="1"/>
    <col min="4" max="4" width="17.85546875" style="1" customWidth="1"/>
    <col min="5" max="5" width="12.85546875" style="1" customWidth="1"/>
    <col min="6" max="7" width="16.7109375" style="1" customWidth="1"/>
    <col min="8" max="8" width="15.7109375" style="16" customWidth="1"/>
    <col min="9" max="9" width="16.42578125" style="16" customWidth="1"/>
    <col min="10" max="10" width="1.28515625" style="1" customWidth="1"/>
    <col min="11" max="13" width="11" style="1" customWidth="1"/>
    <col min="14" max="16384" width="9.140625" style="1"/>
  </cols>
  <sheetData>
    <row r="1" spans="2:23" ht="20.100000000000001" customHeight="1" thickBot="1" x14ac:dyDescent="0.3"/>
    <row r="2" spans="2:23" ht="34.5" customHeight="1" thickBot="1" x14ac:dyDescent="0.3">
      <c r="B2" s="376" t="s">
        <v>791</v>
      </c>
      <c r="C2" s="377"/>
      <c r="D2" s="377"/>
      <c r="E2" s="377"/>
      <c r="F2" s="377"/>
      <c r="G2" s="377"/>
      <c r="H2" s="377"/>
      <c r="I2" s="378"/>
    </row>
    <row r="3" spans="2:23" ht="53.25" customHeight="1" thickBot="1" x14ac:dyDescent="0.3">
      <c r="B3" s="10" t="s">
        <v>526</v>
      </c>
      <c r="C3" s="5" t="s">
        <v>141</v>
      </c>
      <c r="D3" s="6" t="s">
        <v>64</v>
      </c>
      <c r="E3" s="7" t="s">
        <v>65</v>
      </c>
      <c r="F3" s="8" t="s">
        <v>66</v>
      </c>
      <c r="G3" s="8" t="s">
        <v>573</v>
      </c>
      <c r="H3" s="17" t="s">
        <v>142</v>
      </c>
      <c r="I3" s="18" t="s">
        <v>67</v>
      </c>
    </row>
    <row r="4" spans="2:23" ht="21.75" customHeight="1" x14ac:dyDescent="0.25">
      <c r="B4" s="44" t="s">
        <v>75</v>
      </c>
      <c r="C4" s="49" t="s">
        <v>405</v>
      </c>
      <c r="D4" s="50" t="s">
        <v>10</v>
      </c>
      <c r="E4" s="51" t="s">
        <v>68</v>
      </c>
      <c r="F4" s="52">
        <v>2006</v>
      </c>
      <c r="G4" s="48">
        <v>1</v>
      </c>
      <c r="H4" s="172">
        <v>4.5999999999999996</v>
      </c>
      <c r="I4" s="173">
        <v>20.66</v>
      </c>
      <c r="N4" s="80" t="s">
        <v>786</v>
      </c>
    </row>
    <row r="5" spans="2:23" ht="21.75" customHeight="1" x14ac:dyDescent="0.25">
      <c r="B5" s="44" t="s">
        <v>762</v>
      </c>
      <c r="C5" s="45" t="s">
        <v>380</v>
      </c>
      <c r="D5" s="165" t="s">
        <v>764</v>
      </c>
      <c r="E5" s="46" t="s">
        <v>68</v>
      </c>
      <c r="F5" s="47">
        <v>1998</v>
      </c>
      <c r="G5" s="48">
        <v>1</v>
      </c>
      <c r="H5" s="170">
        <v>10.6</v>
      </c>
      <c r="I5" s="171">
        <v>47.91</v>
      </c>
      <c r="N5" s="43" t="s">
        <v>787</v>
      </c>
      <c r="O5" s="43"/>
      <c r="P5" s="43"/>
      <c r="Q5" s="43"/>
      <c r="R5" s="43"/>
    </row>
    <row r="6" spans="2:23" ht="21.75" customHeight="1" x14ac:dyDescent="0.25">
      <c r="B6" s="137" t="s">
        <v>762</v>
      </c>
      <c r="C6" s="65" t="s">
        <v>763</v>
      </c>
      <c r="D6" s="66" t="s">
        <v>764</v>
      </c>
      <c r="E6" s="67" t="s">
        <v>68</v>
      </c>
      <c r="F6" s="68">
        <v>42965</v>
      </c>
      <c r="G6" s="69">
        <v>1</v>
      </c>
      <c r="H6" s="174">
        <v>2.4900000000000002</v>
      </c>
      <c r="I6" s="175">
        <v>8.7149999999999999</v>
      </c>
      <c r="M6" s="43"/>
      <c r="N6" s="43"/>
      <c r="O6" s="43"/>
      <c r="P6" s="43"/>
      <c r="Q6" s="43"/>
      <c r="R6" s="43"/>
      <c r="S6" s="43"/>
      <c r="T6" s="43"/>
      <c r="U6" s="43"/>
      <c r="V6" s="43"/>
      <c r="W6" s="43"/>
    </row>
    <row r="7" spans="2:23" ht="18" customHeight="1" x14ac:dyDescent="0.25">
      <c r="B7" s="53" t="s">
        <v>76</v>
      </c>
      <c r="C7" s="49" t="s">
        <v>200</v>
      </c>
      <c r="D7" s="54" t="s">
        <v>9</v>
      </c>
      <c r="E7" s="51" t="s">
        <v>71</v>
      </c>
      <c r="F7" s="52">
        <v>2009</v>
      </c>
      <c r="G7" s="48">
        <v>1</v>
      </c>
      <c r="H7" s="172">
        <v>28.78</v>
      </c>
      <c r="I7" s="173">
        <v>94.88</v>
      </c>
      <c r="N7" s="162" t="s">
        <v>790</v>
      </c>
      <c r="O7" s="162"/>
      <c r="P7" s="162"/>
      <c r="Q7" s="162"/>
      <c r="R7" s="162"/>
      <c r="S7" s="162"/>
    </row>
    <row r="8" spans="2:23" ht="18.75" customHeight="1" x14ac:dyDescent="0.25">
      <c r="B8" s="53" t="s">
        <v>76</v>
      </c>
      <c r="C8" s="49" t="s">
        <v>212</v>
      </c>
      <c r="D8" s="54" t="s">
        <v>9</v>
      </c>
      <c r="E8" s="51" t="s">
        <v>71</v>
      </c>
      <c r="F8" s="52">
        <v>2006</v>
      </c>
      <c r="G8" s="48">
        <v>1</v>
      </c>
      <c r="H8" s="172">
        <v>0.55000000000000004</v>
      </c>
      <c r="I8" s="173">
        <v>4.2699999999999996</v>
      </c>
      <c r="N8" s="163" t="s">
        <v>792</v>
      </c>
      <c r="O8" s="163"/>
      <c r="P8" s="163"/>
      <c r="Q8" s="163"/>
      <c r="R8" s="163"/>
      <c r="S8" s="163"/>
      <c r="T8" s="163"/>
      <c r="U8" s="163"/>
      <c r="V8" s="163"/>
    </row>
    <row r="9" spans="2:23" ht="21.75" customHeight="1" x14ac:dyDescent="0.25">
      <c r="B9" s="53" t="s">
        <v>76</v>
      </c>
      <c r="C9" s="49" t="s">
        <v>259</v>
      </c>
      <c r="D9" s="54" t="s">
        <v>9</v>
      </c>
      <c r="E9" s="51" t="s">
        <v>71</v>
      </c>
      <c r="F9" s="52">
        <v>2004</v>
      </c>
      <c r="G9" s="48">
        <v>1</v>
      </c>
      <c r="H9" s="172">
        <v>8.84</v>
      </c>
      <c r="I9" s="173">
        <v>41</v>
      </c>
      <c r="N9" s="163" t="s">
        <v>793</v>
      </c>
      <c r="O9" s="163"/>
      <c r="P9" s="163"/>
      <c r="Q9" s="163"/>
      <c r="R9" s="163"/>
      <c r="S9" s="163"/>
      <c r="T9" s="163"/>
      <c r="U9" s="163"/>
      <c r="V9" s="163"/>
    </row>
    <row r="10" spans="2:23" ht="21.75" customHeight="1" x14ac:dyDescent="0.25">
      <c r="B10" s="53" t="s">
        <v>76</v>
      </c>
      <c r="C10" s="49" t="s">
        <v>346</v>
      </c>
      <c r="D10" s="54" t="s">
        <v>9</v>
      </c>
      <c r="E10" s="51" t="s">
        <v>71</v>
      </c>
      <c r="F10" s="52">
        <v>2009</v>
      </c>
      <c r="G10" s="48">
        <v>1</v>
      </c>
      <c r="H10" s="172">
        <v>5.85</v>
      </c>
      <c r="I10" s="173">
        <v>23.2</v>
      </c>
      <c r="N10" s="162" t="s">
        <v>794</v>
      </c>
      <c r="O10" s="162"/>
      <c r="P10" s="162"/>
      <c r="Q10" s="162"/>
    </row>
    <row r="11" spans="2:23" ht="18" customHeight="1" x14ac:dyDescent="0.25">
      <c r="B11" s="55" t="s">
        <v>77</v>
      </c>
      <c r="C11" s="56" t="s">
        <v>191</v>
      </c>
      <c r="D11" s="50" t="s">
        <v>21</v>
      </c>
      <c r="E11" s="51" t="s">
        <v>71</v>
      </c>
      <c r="F11" s="57">
        <v>2001</v>
      </c>
      <c r="G11" s="48">
        <v>1</v>
      </c>
      <c r="H11" s="176">
        <v>2.2000000000000002</v>
      </c>
      <c r="I11" s="177">
        <v>11.75</v>
      </c>
      <c r="N11" s="164" t="s">
        <v>795</v>
      </c>
      <c r="O11" s="164"/>
      <c r="P11" s="164"/>
      <c r="Q11" s="164"/>
    </row>
    <row r="12" spans="2:23" ht="18" customHeight="1" x14ac:dyDescent="0.25">
      <c r="B12" s="55" t="s">
        <v>77</v>
      </c>
      <c r="C12" s="49" t="s">
        <v>199</v>
      </c>
      <c r="D12" s="50" t="s">
        <v>21</v>
      </c>
      <c r="E12" s="51" t="s">
        <v>71</v>
      </c>
      <c r="F12" s="58">
        <v>41556</v>
      </c>
      <c r="G12" s="48">
        <v>1</v>
      </c>
      <c r="H12" s="172">
        <v>12.502000000000001</v>
      </c>
      <c r="I12" s="173">
        <v>45.5</v>
      </c>
      <c r="N12" s="1" t="s">
        <v>796</v>
      </c>
    </row>
    <row r="13" spans="2:23" ht="18" customHeight="1" x14ac:dyDescent="0.25">
      <c r="B13" s="55" t="s">
        <v>77</v>
      </c>
      <c r="C13" s="59" t="s">
        <v>202</v>
      </c>
      <c r="D13" s="50" t="s">
        <v>21</v>
      </c>
      <c r="E13" s="51" t="s">
        <v>71</v>
      </c>
      <c r="F13" s="58">
        <v>41556</v>
      </c>
      <c r="G13" s="48">
        <v>1</v>
      </c>
      <c r="H13" s="238">
        <v>13.813000000000001</v>
      </c>
      <c r="I13" s="179">
        <v>39.89</v>
      </c>
    </row>
    <row r="14" spans="2:23" ht="18" customHeight="1" x14ac:dyDescent="0.25">
      <c r="B14" s="55" t="s">
        <v>77</v>
      </c>
      <c r="C14" s="49" t="s">
        <v>215</v>
      </c>
      <c r="D14" s="50" t="s">
        <v>21</v>
      </c>
      <c r="E14" s="51" t="s">
        <v>71</v>
      </c>
      <c r="F14" s="52">
        <v>1997</v>
      </c>
      <c r="G14" s="48">
        <v>1</v>
      </c>
      <c r="H14" s="379">
        <v>3.15</v>
      </c>
      <c r="I14" s="381">
        <v>16</v>
      </c>
    </row>
    <row r="15" spans="2:23" ht="18" customHeight="1" x14ac:dyDescent="0.25">
      <c r="B15" s="55" t="s">
        <v>77</v>
      </c>
      <c r="C15" s="49" t="s">
        <v>486</v>
      </c>
      <c r="D15" s="50" t="s">
        <v>21</v>
      </c>
      <c r="E15" s="51" t="s">
        <v>71</v>
      </c>
      <c r="F15" s="52">
        <v>1997</v>
      </c>
      <c r="G15" s="48">
        <v>1</v>
      </c>
      <c r="H15" s="380"/>
      <c r="I15" s="382"/>
    </row>
    <row r="16" spans="2:23" ht="18" customHeight="1" x14ac:dyDescent="0.25">
      <c r="B16" s="55" t="s">
        <v>77</v>
      </c>
      <c r="C16" s="49" t="s">
        <v>398</v>
      </c>
      <c r="D16" s="50" t="s">
        <v>21</v>
      </c>
      <c r="E16" s="51" t="s">
        <v>68</v>
      </c>
      <c r="F16" s="166">
        <v>2009</v>
      </c>
      <c r="G16" s="48">
        <v>1</v>
      </c>
      <c r="H16" s="172">
        <v>28.72</v>
      </c>
      <c r="I16" s="180">
        <v>88.1</v>
      </c>
    </row>
    <row r="17" spans="2:9" ht="18" customHeight="1" x14ac:dyDescent="0.25">
      <c r="B17" s="55" t="s">
        <v>77</v>
      </c>
      <c r="C17" s="60" t="s">
        <v>240</v>
      </c>
      <c r="D17" s="50" t="s">
        <v>21</v>
      </c>
      <c r="E17" s="51" t="s">
        <v>71</v>
      </c>
      <c r="F17" s="61">
        <v>41537</v>
      </c>
      <c r="G17" s="48">
        <v>1</v>
      </c>
      <c r="H17" s="181">
        <v>3.0649999999999999</v>
      </c>
      <c r="I17" s="182">
        <v>5.64</v>
      </c>
    </row>
    <row r="18" spans="2:9" ht="18" customHeight="1" x14ac:dyDescent="0.25">
      <c r="B18" s="55" t="s">
        <v>77</v>
      </c>
      <c r="C18" s="59" t="s">
        <v>244</v>
      </c>
      <c r="D18" s="50" t="s">
        <v>21</v>
      </c>
      <c r="E18" s="51" t="s">
        <v>71</v>
      </c>
      <c r="F18" s="62">
        <v>41124</v>
      </c>
      <c r="G18" s="48">
        <v>1</v>
      </c>
      <c r="H18" s="183">
        <v>8.44</v>
      </c>
      <c r="I18" s="180">
        <v>30.5</v>
      </c>
    </row>
    <row r="19" spans="2:9" ht="18" customHeight="1" x14ac:dyDescent="0.25">
      <c r="B19" s="55" t="s">
        <v>77</v>
      </c>
      <c r="C19" s="49" t="s">
        <v>246</v>
      </c>
      <c r="D19" s="50" t="s">
        <v>21</v>
      </c>
      <c r="E19" s="51" t="s">
        <v>71</v>
      </c>
      <c r="F19" s="166">
        <v>2004</v>
      </c>
      <c r="G19" s="48">
        <v>1</v>
      </c>
      <c r="H19" s="172">
        <v>3.66</v>
      </c>
      <c r="I19" s="180">
        <v>14.904</v>
      </c>
    </row>
    <row r="20" spans="2:9" ht="18" customHeight="1" x14ac:dyDescent="0.25">
      <c r="B20" s="55" t="s">
        <v>77</v>
      </c>
      <c r="C20" s="49" t="s">
        <v>249</v>
      </c>
      <c r="D20" s="50" t="s">
        <v>21</v>
      </c>
      <c r="E20" s="51" t="s">
        <v>71</v>
      </c>
      <c r="F20" s="52">
        <v>2009</v>
      </c>
      <c r="G20" s="48">
        <v>1</v>
      </c>
      <c r="H20" s="183">
        <v>0.92</v>
      </c>
      <c r="I20" s="180">
        <v>4.38</v>
      </c>
    </row>
    <row r="21" spans="2:9" ht="18" customHeight="1" x14ac:dyDescent="0.25">
      <c r="B21" s="55" t="s">
        <v>77</v>
      </c>
      <c r="C21" s="49" t="s">
        <v>642</v>
      </c>
      <c r="D21" s="50" t="s">
        <v>21</v>
      </c>
      <c r="E21" s="51" t="s">
        <v>68</v>
      </c>
      <c r="F21" s="58">
        <v>42028</v>
      </c>
      <c r="G21" s="48">
        <v>1</v>
      </c>
      <c r="H21" s="183">
        <v>30.09</v>
      </c>
      <c r="I21" s="180">
        <v>71.180000000000007</v>
      </c>
    </row>
    <row r="22" spans="2:9" ht="18" customHeight="1" x14ac:dyDescent="0.25">
      <c r="B22" s="64" t="s">
        <v>77</v>
      </c>
      <c r="C22" s="65" t="s">
        <v>765</v>
      </c>
      <c r="D22" s="66" t="s">
        <v>21</v>
      </c>
      <c r="E22" s="67" t="s">
        <v>68</v>
      </c>
      <c r="F22" s="68">
        <v>43034</v>
      </c>
      <c r="G22" s="69">
        <v>1</v>
      </c>
      <c r="H22" s="184">
        <v>3.8210000000000002</v>
      </c>
      <c r="I22" s="185">
        <v>16.838999999999999</v>
      </c>
    </row>
    <row r="23" spans="2:9" ht="18" customHeight="1" x14ac:dyDescent="0.25">
      <c r="B23" s="64" t="s">
        <v>77</v>
      </c>
      <c r="C23" s="65" t="s">
        <v>766</v>
      </c>
      <c r="D23" s="66" t="s">
        <v>21</v>
      </c>
      <c r="E23" s="67" t="s">
        <v>68</v>
      </c>
      <c r="F23" s="68">
        <v>43039</v>
      </c>
      <c r="G23" s="69">
        <v>1</v>
      </c>
      <c r="H23" s="186">
        <v>9.5169999999999995</v>
      </c>
      <c r="I23" s="185">
        <v>39.39</v>
      </c>
    </row>
    <row r="24" spans="2:9" ht="18" customHeight="1" x14ac:dyDescent="0.25">
      <c r="B24" s="55" t="s">
        <v>78</v>
      </c>
      <c r="C24" s="56" t="s">
        <v>192</v>
      </c>
      <c r="D24" s="50" t="s">
        <v>47</v>
      </c>
      <c r="E24" s="51" t="s">
        <v>71</v>
      </c>
      <c r="F24" s="57">
        <v>1999</v>
      </c>
      <c r="G24" s="48">
        <v>1</v>
      </c>
      <c r="H24" s="176">
        <v>16.5</v>
      </c>
      <c r="I24" s="177">
        <v>90</v>
      </c>
    </row>
    <row r="25" spans="2:9" ht="18" customHeight="1" x14ac:dyDescent="0.25">
      <c r="B25" s="55" t="s">
        <v>78</v>
      </c>
      <c r="C25" s="56" t="s">
        <v>474</v>
      </c>
      <c r="D25" s="50" t="s">
        <v>47</v>
      </c>
      <c r="E25" s="51" t="s">
        <v>71</v>
      </c>
      <c r="F25" s="52">
        <v>2000</v>
      </c>
      <c r="G25" s="48">
        <v>1</v>
      </c>
      <c r="H25" s="172">
        <v>7.5</v>
      </c>
      <c r="I25" s="173">
        <v>30</v>
      </c>
    </row>
    <row r="26" spans="2:9" ht="18" customHeight="1" x14ac:dyDescent="0.25">
      <c r="B26" s="55" t="s">
        <v>78</v>
      </c>
      <c r="C26" s="56" t="s">
        <v>475</v>
      </c>
      <c r="D26" s="50" t="s">
        <v>47</v>
      </c>
      <c r="E26" s="51" t="s">
        <v>71</v>
      </c>
      <c r="F26" s="52">
        <v>2001</v>
      </c>
      <c r="G26" s="48">
        <v>1</v>
      </c>
      <c r="H26" s="172">
        <v>7.5</v>
      </c>
      <c r="I26" s="173">
        <v>30</v>
      </c>
    </row>
    <row r="27" spans="2:9" ht="18" customHeight="1" x14ac:dyDescent="0.25">
      <c r="B27" s="55" t="s">
        <v>78</v>
      </c>
      <c r="C27" s="56" t="s">
        <v>476</v>
      </c>
      <c r="D27" s="50" t="s">
        <v>47</v>
      </c>
      <c r="E27" s="51" t="s">
        <v>71</v>
      </c>
      <c r="F27" s="52">
        <v>2002</v>
      </c>
      <c r="G27" s="48">
        <v>1</v>
      </c>
      <c r="H27" s="172">
        <v>7.5</v>
      </c>
      <c r="I27" s="173">
        <v>30</v>
      </c>
    </row>
    <row r="28" spans="2:9" ht="18" customHeight="1" x14ac:dyDescent="0.25">
      <c r="B28" s="55" t="s">
        <v>78</v>
      </c>
      <c r="C28" s="56" t="s">
        <v>477</v>
      </c>
      <c r="D28" s="50" t="s">
        <v>47</v>
      </c>
      <c r="E28" s="51" t="s">
        <v>71</v>
      </c>
      <c r="F28" s="52">
        <v>2002</v>
      </c>
      <c r="G28" s="48">
        <v>1</v>
      </c>
      <c r="H28" s="172">
        <v>7.5</v>
      </c>
      <c r="I28" s="173">
        <v>30</v>
      </c>
    </row>
    <row r="29" spans="2:9" ht="18" customHeight="1" x14ac:dyDescent="0.25">
      <c r="B29" s="55" t="s">
        <v>78</v>
      </c>
      <c r="C29" s="56" t="s">
        <v>478</v>
      </c>
      <c r="D29" s="50" t="s">
        <v>47</v>
      </c>
      <c r="E29" s="51" t="s">
        <v>71</v>
      </c>
      <c r="F29" s="52">
        <v>2003</v>
      </c>
      <c r="G29" s="48">
        <v>1</v>
      </c>
      <c r="H29" s="172">
        <v>7.5</v>
      </c>
      <c r="I29" s="173">
        <v>30</v>
      </c>
    </row>
    <row r="30" spans="2:9" ht="18" customHeight="1" x14ac:dyDescent="0.25">
      <c r="B30" s="55" t="s">
        <v>78</v>
      </c>
      <c r="C30" s="49" t="s">
        <v>481</v>
      </c>
      <c r="D30" s="50" t="s">
        <v>47</v>
      </c>
      <c r="E30" s="51" t="s">
        <v>71</v>
      </c>
      <c r="F30" s="166">
        <v>1999</v>
      </c>
      <c r="G30" s="48">
        <v>1</v>
      </c>
      <c r="H30" s="172">
        <v>0.34</v>
      </c>
      <c r="I30" s="173">
        <v>1.7</v>
      </c>
    </row>
    <row r="31" spans="2:9" ht="18" customHeight="1" x14ac:dyDescent="0.25">
      <c r="B31" s="55" t="s">
        <v>78</v>
      </c>
      <c r="C31" s="49" t="s">
        <v>226</v>
      </c>
      <c r="D31" s="50" t="s">
        <v>47</v>
      </c>
      <c r="E31" s="51" t="s">
        <v>71</v>
      </c>
      <c r="F31" s="52">
        <v>2008</v>
      </c>
      <c r="G31" s="48">
        <v>1</v>
      </c>
      <c r="H31" s="172">
        <v>8.74</v>
      </c>
      <c r="I31" s="173">
        <v>35</v>
      </c>
    </row>
    <row r="32" spans="2:9" ht="18" customHeight="1" x14ac:dyDescent="0.25">
      <c r="B32" s="55" t="s">
        <v>78</v>
      </c>
      <c r="C32" s="167" t="s">
        <v>797</v>
      </c>
      <c r="D32" s="50" t="s">
        <v>47</v>
      </c>
      <c r="E32" s="51" t="s">
        <v>68</v>
      </c>
      <c r="F32" s="58">
        <v>40657</v>
      </c>
      <c r="G32" s="48">
        <v>1</v>
      </c>
      <c r="H32" s="178">
        <v>60</v>
      </c>
      <c r="I32" s="173">
        <v>216.3</v>
      </c>
    </row>
    <row r="33" spans="2:9" ht="18" customHeight="1" x14ac:dyDescent="0.25">
      <c r="B33" s="55" t="s">
        <v>78</v>
      </c>
      <c r="C33" s="49" t="s">
        <v>496</v>
      </c>
      <c r="D33" s="50" t="s">
        <v>47</v>
      </c>
      <c r="E33" s="51" t="s">
        <v>71</v>
      </c>
      <c r="F33" s="168">
        <v>2003</v>
      </c>
      <c r="G33" s="48">
        <v>1</v>
      </c>
      <c r="H33" s="238">
        <v>42.4</v>
      </c>
      <c r="I33" s="173">
        <v>187.5</v>
      </c>
    </row>
    <row r="34" spans="2:9" ht="18" customHeight="1" x14ac:dyDescent="0.25">
      <c r="B34" s="55" t="s">
        <v>78</v>
      </c>
      <c r="C34" s="49" t="s">
        <v>267</v>
      </c>
      <c r="D34" s="50" t="s">
        <v>47</v>
      </c>
      <c r="E34" s="51" t="s">
        <v>71</v>
      </c>
      <c r="F34" s="52">
        <v>2006</v>
      </c>
      <c r="G34" s="48">
        <v>1</v>
      </c>
      <c r="H34" s="172">
        <v>10.95</v>
      </c>
      <c r="I34" s="173">
        <v>46</v>
      </c>
    </row>
    <row r="35" spans="2:9" ht="18" customHeight="1" x14ac:dyDescent="0.25">
      <c r="B35" s="55" t="s">
        <v>78</v>
      </c>
      <c r="C35" s="49" t="s">
        <v>296</v>
      </c>
      <c r="D35" s="50" t="s">
        <v>47</v>
      </c>
      <c r="E35" s="51" t="s">
        <v>71</v>
      </c>
      <c r="F35" s="58">
        <v>41348</v>
      </c>
      <c r="G35" s="48">
        <v>1</v>
      </c>
      <c r="H35" s="215">
        <v>11.14</v>
      </c>
      <c r="I35" s="173">
        <v>49.2</v>
      </c>
    </row>
    <row r="36" spans="2:9" ht="18" customHeight="1" x14ac:dyDescent="0.25">
      <c r="B36" s="55" t="s">
        <v>78</v>
      </c>
      <c r="C36" s="49" t="s">
        <v>643</v>
      </c>
      <c r="D36" s="50" t="s">
        <v>47</v>
      </c>
      <c r="E36" s="51" t="s">
        <v>71</v>
      </c>
      <c r="F36" s="58">
        <v>41656</v>
      </c>
      <c r="G36" s="48">
        <v>1</v>
      </c>
      <c r="H36" s="172">
        <v>3.39</v>
      </c>
      <c r="I36" s="173">
        <v>22</v>
      </c>
    </row>
    <row r="37" spans="2:9" ht="18" customHeight="1" x14ac:dyDescent="0.25">
      <c r="B37" s="55" t="s">
        <v>78</v>
      </c>
      <c r="C37" s="49" t="s">
        <v>727</v>
      </c>
      <c r="D37" s="50" t="s">
        <v>47</v>
      </c>
      <c r="E37" s="51" t="s">
        <v>71</v>
      </c>
      <c r="F37" s="52">
        <v>2016</v>
      </c>
      <c r="G37" s="48">
        <v>1</v>
      </c>
      <c r="H37" s="172">
        <v>2.39</v>
      </c>
      <c r="I37" s="187">
        <v>7.4</v>
      </c>
    </row>
    <row r="38" spans="2:9" ht="18" customHeight="1" x14ac:dyDescent="0.25">
      <c r="B38" s="55" t="s">
        <v>78</v>
      </c>
      <c r="C38" s="49" t="s">
        <v>726</v>
      </c>
      <c r="D38" s="50" t="s">
        <v>47</v>
      </c>
      <c r="E38" s="51" t="s">
        <v>71</v>
      </c>
      <c r="F38" s="52">
        <v>2016</v>
      </c>
      <c r="G38" s="48">
        <v>1</v>
      </c>
      <c r="H38" s="172">
        <v>3.72</v>
      </c>
      <c r="I38" s="173">
        <v>13.72</v>
      </c>
    </row>
    <row r="39" spans="2:9" ht="18" customHeight="1" x14ac:dyDescent="0.25">
      <c r="B39" s="70" t="s">
        <v>79</v>
      </c>
      <c r="C39" s="56" t="s">
        <v>186</v>
      </c>
      <c r="D39" s="71" t="s">
        <v>80</v>
      </c>
      <c r="E39" s="51" t="s">
        <v>71</v>
      </c>
      <c r="F39" s="72">
        <v>2001</v>
      </c>
      <c r="G39" s="48">
        <v>1</v>
      </c>
      <c r="H39" s="176">
        <v>3</v>
      </c>
      <c r="I39" s="188">
        <v>16.254999999999999</v>
      </c>
    </row>
    <row r="40" spans="2:9" ht="18" customHeight="1" x14ac:dyDescent="0.25">
      <c r="B40" s="55" t="s">
        <v>81</v>
      </c>
      <c r="C40" s="56" t="s">
        <v>178</v>
      </c>
      <c r="D40" s="50" t="s">
        <v>44</v>
      </c>
      <c r="E40" s="51" t="s">
        <v>71</v>
      </c>
      <c r="F40" s="169">
        <v>1956</v>
      </c>
      <c r="G40" s="48">
        <v>1</v>
      </c>
      <c r="H40" s="176">
        <v>2.56</v>
      </c>
      <c r="I40" s="177">
        <v>8</v>
      </c>
    </row>
    <row r="41" spans="2:9" ht="18" customHeight="1" x14ac:dyDescent="0.25">
      <c r="B41" s="55" t="s">
        <v>81</v>
      </c>
      <c r="C41" s="49" t="s">
        <v>250</v>
      </c>
      <c r="D41" s="50" t="s">
        <v>44</v>
      </c>
      <c r="E41" s="51" t="s">
        <v>71</v>
      </c>
      <c r="F41" s="58">
        <v>40927</v>
      </c>
      <c r="G41" s="48">
        <v>1</v>
      </c>
      <c r="H41" s="178">
        <v>1.92</v>
      </c>
      <c r="I41" s="179">
        <v>10</v>
      </c>
    </row>
    <row r="42" spans="2:9" ht="18" customHeight="1" x14ac:dyDescent="0.25">
      <c r="B42" s="55" t="s">
        <v>81</v>
      </c>
      <c r="C42" s="49" t="s">
        <v>644</v>
      </c>
      <c r="D42" s="50" t="s">
        <v>44</v>
      </c>
      <c r="E42" s="51" t="s">
        <v>71</v>
      </c>
      <c r="F42" s="58">
        <v>42306</v>
      </c>
      <c r="G42" s="48">
        <v>1</v>
      </c>
      <c r="H42" s="178">
        <v>12.1</v>
      </c>
      <c r="I42" s="179">
        <v>49.915999999999997</v>
      </c>
    </row>
    <row r="43" spans="2:9" ht="18" customHeight="1" x14ac:dyDescent="0.25">
      <c r="B43" s="73" t="s">
        <v>82</v>
      </c>
      <c r="C43" s="56" t="s">
        <v>155</v>
      </c>
      <c r="D43" s="74" t="s">
        <v>18</v>
      </c>
      <c r="E43" s="51" t="s">
        <v>71</v>
      </c>
      <c r="F43" s="75">
        <v>1952</v>
      </c>
      <c r="G43" s="48">
        <v>1</v>
      </c>
      <c r="H43" s="181">
        <v>2.3039999999999998</v>
      </c>
      <c r="I43" s="182">
        <v>8</v>
      </c>
    </row>
    <row r="44" spans="2:9" ht="18" customHeight="1" x14ac:dyDescent="0.25">
      <c r="B44" s="73" t="s">
        <v>82</v>
      </c>
      <c r="C44" s="56" t="s">
        <v>176</v>
      </c>
      <c r="D44" s="74" t="s">
        <v>18</v>
      </c>
      <c r="E44" s="51" t="s">
        <v>71</v>
      </c>
      <c r="F44" s="75">
        <v>1952</v>
      </c>
      <c r="G44" s="48">
        <v>1</v>
      </c>
      <c r="H44" s="181">
        <v>1.181</v>
      </c>
      <c r="I44" s="182">
        <v>4</v>
      </c>
    </row>
    <row r="45" spans="2:9" ht="18" customHeight="1" x14ac:dyDescent="0.25">
      <c r="B45" s="73" t="s">
        <v>82</v>
      </c>
      <c r="C45" s="56" t="s">
        <v>177</v>
      </c>
      <c r="D45" s="74" t="s">
        <v>18</v>
      </c>
      <c r="E45" s="51" t="s">
        <v>71</v>
      </c>
      <c r="F45" s="75">
        <v>1952</v>
      </c>
      <c r="G45" s="48">
        <v>1</v>
      </c>
      <c r="H45" s="181">
        <v>0.71499999999999997</v>
      </c>
      <c r="I45" s="182">
        <v>3</v>
      </c>
    </row>
    <row r="46" spans="2:9" ht="18" customHeight="1" x14ac:dyDescent="0.25">
      <c r="B46" s="73" t="s">
        <v>82</v>
      </c>
      <c r="C46" s="59" t="s">
        <v>410</v>
      </c>
      <c r="D46" s="74" t="s">
        <v>18</v>
      </c>
      <c r="E46" s="51" t="s">
        <v>68</v>
      </c>
      <c r="F46" s="62">
        <v>41506</v>
      </c>
      <c r="G46" s="48">
        <v>1</v>
      </c>
      <c r="H46" s="183">
        <v>28.03</v>
      </c>
      <c r="I46" s="180">
        <v>56.06</v>
      </c>
    </row>
    <row r="47" spans="2:9" ht="18" customHeight="1" x14ac:dyDescent="0.25">
      <c r="B47" s="73" t="s">
        <v>82</v>
      </c>
      <c r="C47" s="49" t="s">
        <v>494</v>
      </c>
      <c r="D47" s="74" t="s">
        <v>18</v>
      </c>
      <c r="E47" s="51" t="s">
        <v>71</v>
      </c>
      <c r="F47" s="52">
        <v>2009</v>
      </c>
      <c r="G47" s="48">
        <v>1</v>
      </c>
      <c r="H47" s="183">
        <v>19.920000000000002</v>
      </c>
      <c r="I47" s="180">
        <v>72</v>
      </c>
    </row>
    <row r="48" spans="2:9" ht="18" customHeight="1" x14ac:dyDescent="0.25">
      <c r="B48" s="73" t="s">
        <v>82</v>
      </c>
      <c r="C48" s="49" t="s">
        <v>268</v>
      </c>
      <c r="D48" s="74" t="s">
        <v>18</v>
      </c>
      <c r="E48" s="51" t="s">
        <v>71</v>
      </c>
      <c r="F48" s="52">
        <v>2008</v>
      </c>
      <c r="G48" s="48">
        <v>1</v>
      </c>
      <c r="H48" s="172">
        <v>2.4</v>
      </c>
      <c r="I48" s="173">
        <v>4.28</v>
      </c>
    </row>
    <row r="49" spans="2:19" ht="18" customHeight="1" x14ac:dyDescent="0.25">
      <c r="B49" s="73" t="s">
        <v>82</v>
      </c>
      <c r="C49" s="49" t="s">
        <v>498</v>
      </c>
      <c r="D49" s="74" t="s">
        <v>18</v>
      </c>
      <c r="E49" s="51" t="s">
        <v>71</v>
      </c>
      <c r="F49" s="62">
        <v>41319</v>
      </c>
      <c r="G49" s="48">
        <v>1</v>
      </c>
      <c r="H49" s="172">
        <v>4</v>
      </c>
      <c r="I49" s="173">
        <v>12</v>
      </c>
    </row>
    <row r="50" spans="2:19" ht="18" customHeight="1" x14ac:dyDescent="0.25">
      <c r="B50" s="73" t="s">
        <v>82</v>
      </c>
      <c r="C50" s="49" t="s">
        <v>326</v>
      </c>
      <c r="D50" s="74" t="s">
        <v>18</v>
      </c>
      <c r="E50" s="51" t="s">
        <v>71</v>
      </c>
      <c r="F50" s="62">
        <v>41522</v>
      </c>
      <c r="G50" s="48">
        <v>1</v>
      </c>
      <c r="H50" s="178">
        <v>1.9</v>
      </c>
      <c r="I50" s="179">
        <v>8.08</v>
      </c>
    </row>
    <row r="51" spans="2:19" ht="18" customHeight="1" x14ac:dyDescent="0.25">
      <c r="B51" s="73" t="s">
        <v>82</v>
      </c>
      <c r="C51" s="59" t="s">
        <v>349</v>
      </c>
      <c r="D51" s="74" t="s">
        <v>18</v>
      </c>
      <c r="E51" s="51" t="s">
        <v>71</v>
      </c>
      <c r="F51" s="58">
        <v>40984</v>
      </c>
      <c r="G51" s="48">
        <v>1</v>
      </c>
      <c r="H51" s="172">
        <v>6.9240000000000004</v>
      </c>
      <c r="I51" s="173">
        <v>20</v>
      </c>
    </row>
    <row r="52" spans="2:19" ht="28.5" customHeight="1" x14ac:dyDescent="0.25">
      <c r="B52" s="73" t="s">
        <v>82</v>
      </c>
      <c r="C52" s="49" t="s">
        <v>446</v>
      </c>
      <c r="D52" s="74" t="s">
        <v>18</v>
      </c>
      <c r="E52" s="59" t="s">
        <v>73</v>
      </c>
      <c r="F52" s="58">
        <v>40478</v>
      </c>
      <c r="G52" s="48">
        <v>1</v>
      </c>
      <c r="H52" s="172">
        <v>100</v>
      </c>
      <c r="I52" s="180">
        <v>423</v>
      </c>
    </row>
    <row r="53" spans="2:19" ht="18" customHeight="1" x14ac:dyDescent="0.25">
      <c r="B53" s="55" t="s">
        <v>82</v>
      </c>
      <c r="C53" s="49" t="s">
        <v>530</v>
      </c>
      <c r="D53" s="50" t="s">
        <v>18</v>
      </c>
      <c r="E53" s="51" t="s">
        <v>568</v>
      </c>
      <c r="F53" s="58">
        <v>41832</v>
      </c>
      <c r="G53" s="48">
        <v>1</v>
      </c>
      <c r="H53" s="172">
        <v>7.48</v>
      </c>
      <c r="I53" s="173">
        <v>23.16</v>
      </c>
    </row>
    <row r="54" spans="2:19" ht="18" customHeight="1" x14ac:dyDescent="0.25">
      <c r="B54" s="55" t="s">
        <v>82</v>
      </c>
      <c r="C54" s="49" t="s">
        <v>537</v>
      </c>
      <c r="D54" s="50" t="s">
        <v>18</v>
      </c>
      <c r="E54" s="51" t="s">
        <v>68</v>
      </c>
      <c r="F54" s="58">
        <v>41717</v>
      </c>
      <c r="G54" s="48">
        <v>1</v>
      </c>
      <c r="H54" s="172">
        <v>10</v>
      </c>
      <c r="I54" s="173">
        <v>20</v>
      </c>
    </row>
    <row r="55" spans="2:19" ht="18" customHeight="1" x14ac:dyDescent="0.25">
      <c r="B55" s="55" t="s">
        <v>82</v>
      </c>
      <c r="C55" s="49" t="s">
        <v>645</v>
      </c>
      <c r="D55" s="50" t="s">
        <v>18</v>
      </c>
      <c r="E55" s="51" t="s">
        <v>68</v>
      </c>
      <c r="F55" s="58">
        <v>42314</v>
      </c>
      <c r="G55" s="48">
        <v>1</v>
      </c>
      <c r="H55" s="172">
        <v>5.18</v>
      </c>
      <c r="I55" s="173">
        <v>14.96</v>
      </c>
    </row>
    <row r="56" spans="2:19" ht="18" customHeight="1" x14ac:dyDescent="0.25">
      <c r="B56" s="76" t="s">
        <v>83</v>
      </c>
      <c r="C56" s="56" t="s">
        <v>646</v>
      </c>
      <c r="D56" s="77" t="s">
        <v>27</v>
      </c>
      <c r="E56" s="51" t="s">
        <v>68</v>
      </c>
      <c r="F56" s="78">
        <v>1956</v>
      </c>
      <c r="G56" s="48">
        <v>1</v>
      </c>
      <c r="H56" s="189">
        <v>160</v>
      </c>
      <c r="I56" s="190">
        <v>400</v>
      </c>
    </row>
    <row r="57" spans="2:19" ht="18" customHeight="1" x14ac:dyDescent="0.25">
      <c r="B57" s="138" t="s">
        <v>83</v>
      </c>
      <c r="C57" s="116" t="s">
        <v>687</v>
      </c>
      <c r="D57" s="139" t="s">
        <v>27</v>
      </c>
      <c r="E57" s="67" t="s">
        <v>68</v>
      </c>
      <c r="F57" s="157">
        <v>42901</v>
      </c>
      <c r="G57" s="69">
        <v>1</v>
      </c>
      <c r="H57" s="191">
        <v>97.44</v>
      </c>
      <c r="I57" s="192">
        <v>254.48</v>
      </c>
    </row>
    <row r="58" spans="2:19" ht="18" customHeight="1" x14ac:dyDescent="0.25">
      <c r="B58" s="73" t="s">
        <v>84</v>
      </c>
      <c r="C58" s="56" t="s">
        <v>145</v>
      </c>
      <c r="D58" s="74" t="s">
        <v>14</v>
      </c>
      <c r="E58" s="51" t="s">
        <v>71</v>
      </c>
      <c r="F58" s="75">
        <v>1938</v>
      </c>
      <c r="G58" s="48">
        <v>1</v>
      </c>
      <c r="H58" s="193">
        <v>0.47499999999999998</v>
      </c>
      <c r="I58" s="182">
        <v>1</v>
      </c>
    </row>
    <row r="59" spans="2:19" ht="18" customHeight="1" x14ac:dyDescent="0.25">
      <c r="B59" s="73" t="s">
        <v>84</v>
      </c>
      <c r="C59" s="49" t="s">
        <v>487</v>
      </c>
      <c r="D59" s="74" t="s">
        <v>14</v>
      </c>
      <c r="E59" s="51" t="s">
        <v>71</v>
      </c>
      <c r="F59" s="58">
        <v>41424</v>
      </c>
      <c r="G59" s="48">
        <v>1</v>
      </c>
      <c r="H59" s="172">
        <v>12.597</v>
      </c>
      <c r="I59" s="180">
        <v>58.11</v>
      </c>
    </row>
    <row r="60" spans="2:19" ht="18" customHeight="1" x14ac:dyDescent="0.25">
      <c r="B60" s="73" t="s">
        <v>84</v>
      </c>
      <c r="C60" s="49" t="s">
        <v>239</v>
      </c>
      <c r="D60" s="74" t="s">
        <v>14</v>
      </c>
      <c r="E60" s="59" t="s">
        <v>0</v>
      </c>
      <c r="F60" s="62">
        <v>40689</v>
      </c>
      <c r="G60" s="48">
        <v>1</v>
      </c>
      <c r="H60" s="178">
        <v>8.92</v>
      </c>
      <c r="I60" s="179">
        <v>63</v>
      </c>
    </row>
    <row r="61" spans="2:19" ht="18" customHeight="1" x14ac:dyDescent="0.25">
      <c r="B61" s="53" t="s">
        <v>128</v>
      </c>
      <c r="C61" s="49" t="s">
        <v>508</v>
      </c>
      <c r="D61" s="54" t="s">
        <v>42</v>
      </c>
      <c r="E61" s="51" t="s">
        <v>71</v>
      </c>
      <c r="F61" s="52">
        <f>F58</f>
        <v>1938</v>
      </c>
      <c r="G61" s="48">
        <v>1</v>
      </c>
      <c r="H61" s="172">
        <v>0.38</v>
      </c>
      <c r="I61" s="180">
        <v>1.44</v>
      </c>
      <c r="S61" s="78"/>
    </row>
    <row r="62" spans="2:19" ht="18" customHeight="1" x14ac:dyDescent="0.25">
      <c r="B62" s="73" t="s">
        <v>129</v>
      </c>
      <c r="C62" s="56" t="s">
        <v>143</v>
      </c>
      <c r="D62" s="74" t="s">
        <v>54</v>
      </c>
      <c r="E62" s="51" t="s">
        <v>71</v>
      </c>
      <c r="F62" s="75">
        <v>1953</v>
      </c>
      <c r="G62" s="48">
        <v>1</v>
      </c>
      <c r="H62" s="193">
        <v>0.30399999999999999</v>
      </c>
      <c r="I62" s="182">
        <v>0.5</v>
      </c>
    </row>
    <row r="63" spans="2:19" ht="18" customHeight="1" x14ac:dyDescent="0.25">
      <c r="B63" s="73" t="s">
        <v>129</v>
      </c>
      <c r="C63" s="56" t="s">
        <v>144</v>
      </c>
      <c r="D63" s="74" t="s">
        <v>54</v>
      </c>
      <c r="E63" s="51" t="s">
        <v>71</v>
      </c>
      <c r="F63" s="75">
        <v>1953</v>
      </c>
      <c r="G63" s="48">
        <v>1</v>
      </c>
      <c r="H63" s="193">
        <v>0.56999999999999995</v>
      </c>
      <c r="I63" s="182">
        <v>1</v>
      </c>
    </row>
    <row r="64" spans="2:19" ht="18" customHeight="1" x14ac:dyDescent="0.25">
      <c r="B64" s="73" t="s">
        <v>129</v>
      </c>
      <c r="C64" s="49" t="s">
        <v>197</v>
      </c>
      <c r="D64" s="74" t="s">
        <v>54</v>
      </c>
      <c r="E64" s="51" t="s">
        <v>71</v>
      </c>
      <c r="F64" s="58">
        <v>41606</v>
      </c>
      <c r="G64" s="48">
        <v>1</v>
      </c>
      <c r="H64" s="172">
        <v>9.6</v>
      </c>
      <c r="I64" s="173">
        <v>49.21</v>
      </c>
    </row>
    <row r="65" spans="2:9" ht="18" customHeight="1" x14ac:dyDescent="0.25">
      <c r="B65" s="73" t="s">
        <v>129</v>
      </c>
      <c r="C65" s="49" t="s">
        <v>329</v>
      </c>
      <c r="D65" s="74" t="s">
        <v>54</v>
      </c>
      <c r="E65" s="51" t="s">
        <v>71</v>
      </c>
      <c r="F65" s="52">
        <v>2000</v>
      </c>
      <c r="G65" s="48">
        <v>1</v>
      </c>
      <c r="H65" s="172">
        <v>9.3000000000000007</v>
      </c>
      <c r="I65" s="173">
        <v>55</v>
      </c>
    </row>
    <row r="66" spans="2:9" ht="18" customHeight="1" x14ac:dyDescent="0.25">
      <c r="B66" s="55" t="s">
        <v>129</v>
      </c>
      <c r="C66" s="49" t="s">
        <v>542</v>
      </c>
      <c r="D66" s="50" t="s">
        <v>54</v>
      </c>
      <c r="E66" s="51" t="s">
        <v>568</v>
      </c>
      <c r="F66" s="58">
        <v>41880</v>
      </c>
      <c r="G66" s="48">
        <v>1</v>
      </c>
      <c r="H66" s="172">
        <v>30.24</v>
      </c>
      <c r="I66" s="173">
        <v>171.68</v>
      </c>
    </row>
    <row r="67" spans="2:9" ht="18" customHeight="1" x14ac:dyDescent="0.25">
      <c r="B67" s="55" t="s">
        <v>130</v>
      </c>
      <c r="C67" s="56" t="s">
        <v>173</v>
      </c>
      <c r="D67" s="50" t="s">
        <v>23</v>
      </c>
      <c r="E67" s="51" t="s">
        <v>68</v>
      </c>
      <c r="F67" s="57">
        <v>1991</v>
      </c>
      <c r="G67" s="48">
        <v>1</v>
      </c>
      <c r="H67" s="176">
        <v>9.35</v>
      </c>
      <c r="I67" s="177">
        <v>41.6</v>
      </c>
    </row>
    <row r="68" spans="2:9" ht="18" customHeight="1" x14ac:dyDescent="0.25">
      <c r="B68" s="55" t="s">
        <v>130</v>
      </c>
      <c r="C68" s="59" t="s">
        <v>232</v>
      </c>
      <c r="D68" s="50" t="s">
        <v>23</v>
      </c>
      <c r="E68" s="51" t="s">
        <v>71</v>
      </c>
      <c r="F68" s="58">
        <v>40991</v>
      </c>
      <c r="G68" s="48">
        <v>1</v>
      </c>
      <c r="H68" s="194">
        <v>9.26</v>
      </c>
      <c r="I68" s="180">
        <v>35</v>
      </c>
    </row>
    <row r="69" spans="2:9" ht="18" customHeight="1" x14ac:dyDescent="0.25">
      <c r="B69" s="55" t="s">
        <v>130</v>
      </c>
      <c r="C69" s="49" t="s">
        <v>241</v>
      </c>
      <c r="D69" s="50" t="s">
        <v>23</v>
      </c>
      <c r="E69" s="51" t="s">
        <v>71</v>
      </c>
      <c r="F69" s="52">
        <f>F67</f>
        <v>1991</v>
      </c>
      <c r="G69" s="48">
        <v>1</v>
      </c>
      <c r="H69" s="172">
        <v>7.23</v>
      </c>
      <c r="I69" s="180">
        <v>22</v>
      </c>
    </row>
    <row r="70" spans="2:9" ht="18" customHeight="1" x14ac:dyDescent="0.25">
      <c r="B70" s="55" t="s">
        <v>130</v>
      </c>
      <c r="C70" s="49" t="s">
        <v>275</v>
      </c>
      <c r="D70" s="50" t="s">
        <v>23</v>
      </c>
      <c r="E70" s="51" t="s">
        <v>71</v>
      </c>
      <c r="F70" s="58">
        <v>40879</v>
      </c>
      <c r="G70" s="48">
        <v>1</v>
      </c>
      <c r="H70" s="178">
        <v>4.67</v>
      </c>
      <c r="I70" s="179">
        <v>21</v>
      </c>
    </row>
    <row r="71" spans="2:9" ht="18" customHeight="1" x14ac:dyDescent="0.25">
      <c r="B71" s="55" t="s">
        <v>130</v>
      </c>
      <c r="C71" s="59" t="s">
        <v>311</v>
      </c>
      <c r="D71" s="50" t="s">
        <v>23</v>
      </c>
      <c r="E71" s="51" t="s">
        <v>71</v>
      </c>
      <c r="F71" s="58">
        <v>41003</v>
      </c>
      <c r="G71" s="48">
        <v>1</v>
      </c>
      <c r="H71" s="178">
        <v>8.0239999999999991</v>
      </c>
      <c r="I71" s="180">
        <v>30</v>
      </c>
    </row>
    <row r="72" spans="2:9" ht="18" customHeight="1" x14ac:dyDescent="0.25">
      <c r="B72" s="55" t="s">
        <v>130</v>
      </c>
      <c r="C72" s="49" t="s">
        <v>571</v>
      </c>
      <c r="D72" s="50" t="s">
        <v>23</v>
      </c>
      <c r="E72" s="51" t="s">
        <v>568</v>
      </c>
      <c r="F72" s="58">
        <v>41754</v>
      </c>
      <c r="G72" s="48">
        <v>1</v>
      </c>
      <c r="H72" s="172">
        <v>46.2</v>
      </c>
      <c r="I72" s="173">
        <v>141.37</v>
      </c>
    </row>
    <row r="73" spans="2:9" ht="18" customHeight="1" x14ac:dyDescent="0.25">
      <c r="B73" s="64" t="s">
        <v>130</v>
      </c>
      <c r="C73" s="65" t="s">
        <v>767</v>
      </c>
      <c r="D73" s="66" t="s">
        <v>23</v>
      </c>
      <c r="E73" s="67" t="s">
        <v>568</v>
      </c>
      <c r="F73" s="68">
        <v>42787</v>
      </c>
      <c r="G73" s="69">
        <v>1</v>
      </c>
      <c r="H73" s="174">
        <v>4.5430000000000001</v>
      </c>
      <c r="I73" s="175">
        <v>11.028</v>
      </c>
    </row>
    <row r="74" spans="2:9" ht="18" customHeight="1" x14ac:dyDescent="0.25">
      <c r="B74" s="53" t="s">
        <v>85</v>
      </c>
      <c r="C74" s="59" t="s">
        <v>223</v>
      </c>
      <c r="D74" s="54" t="s">
        <v>17</v>
      </c>
      <c r="E74" s="51" t="s">
        <v>71</v>
      </c>
      <c r="F74" s="58">
        <v>41302</v>
      </c>
      <c r="G74" s="48">
        <v>1</v>
      </c>
      <c r="H74" s="172">
        <v>3.4</v>
      </c>
      <c r="I74" s="180">
        <v>10.351000000000001</v>
      </c>
    </row>
    <row r="75" spans="2:9" ht="18" customHeight="1" x14ac:dyDescent="0.25">
      <c r="B75" s="53" t="s">
        <v>85</v>
      </c>
      <c r="C75" s="49" t="s">
        <v>230</v>
      </c>
      <c r="D75" s="54" t="s">
        <v>17</v>
      </c>
      <c r="E75" s="51" t="s">
        <v>71</v>
      </c>
      <c r="F75" s="58">
        <v>41198</v>
      </c>
      <c r="G75" s="48">
        <v>1</v>
      </c>
      <c r="H75" s="172">
        <v>2.15</v>
      </c>
      <c r="I75" s="173">
        <v>6.2590000000000003</v>
      </c>
    </row>
    <row r="76" spans="2:9" ht="18" customHeight="1" x14ac:dyDescent="0.25">
      <c r="B76" s="53" t="s">
        <v>85</v>
      </c>
      <c r="C76" s="49" t="s">
        <v>289</v>
      </c>
      <c r="D76" s="54" t="s">
        <v>17</v>
      </c>
      <c r="E76" s="51" t="s">
        <v>71</v>
      </c>
      <c r="F76" s="58">
        <v>41338</v>
      </c>
      <c r="G76" s="48">
        <v>1</v>
      </c>
      <c r="H76" s="215">
        <v>4.04</v>
      </c>
      <c r="I76" s="173">
        <v>12.56</v>
      </c>
    </row>
    <row r="77" spans="2:9" ht="18" customHeight="1" x14ac:dyDescent="0.25">
      <c r="B77" s="53" t="s">
        <v>85</v>
      </c>
      <c r="C77" s="49" t="s">
        <v>298</v>
      </c>
      <c r="D77" s="54" t="s">
        <v>17</v>
      </c>
      <c r="E77" s="51" t="s">
        <v>71</v>
      </c>
      <c r="F77" s="166">
        <v>2010</v>
      </c>
      <c r="G77" s="48">
        <v>1</v>
      </c>
      <c r="H77" s="172">
        <v>14.61</v>
      </c>
      <c r="I77" s="180">
        <v>50</v>
      </c>
    </row>
    <row r="78" spans="2:9" ht="18" customHeight="1" x14ac:dyDescent="0.25">
      <c r="B78" s="53" t="s">
        <v>85</v>
      </c>
      <c r="C78" s="49" t="s">
        <v>426</v>
      </c>
      <c r="D78" s="54" t="s">
        <v>17</v>
      </c>
      <c r="E78" s="51" t="s">
        <v>68</v>
      </c>
      <c r="F78" s="58">
        <v>41586</v>
      </c>
      <c r="G78" s="48">
        <v>1</v>
      </c>
      <c r="H78" s="178">
        <v>74</v>
      </c>
      <c r="I78" s="179">
        <v>203</v>
      </c>
    </row>
    <row r="79" spans="2:9" ht="18" customHeight="1" x14ac:dyDescent="0.25">
      <c r="B79" s="53" t="s">
        <v>85</v>
      </c>
      <c r="C79" s="49" t="s">
        <v>434</v>
      </c>
      <c r="D79" s="54" t="s">
        <v>17</v>
      </c>
      <c r="E79" s="51" t="s">
        <v>71</v>
      </c>
      <c r="F79" s="58">
        <v>40340</v>
      </c>
      <c r="G79" s="48">
        <v>1</v>
      </c>
      <c r="H79" s="172">
        <v>8.68</v>
      </c>
      <c r="I79" s="180">
        <v>34</v>
      </c>
    </row>
    <row r="80" spans="2:9" ht="18" customHeight="1" x14ac:dyDescent="0.25">
      <c r="B80" s="79" t="s">
        <v>85</v>
      </c>
      <c r="C80" s="49" t="s">
        <v>148</v>
      </c>
      <c r="D80" s="54" t="s">
        <v>17</v>
      </c>
      <c r="E80" s="51" t="s">
        <v>71</v>
      </c>
      <c r="F80" s="58">
        <v>42210</v>
      </c>
      <c r="G80" s="48">
        <v>1</v>
      </c>
      <c r="H80" s="172">
        <v>17.177</v>
      </c>
      <c r="I80" s="180">
        <v>51</v>
      </c>
    </row>
    <row r="81" spans="2:13" s="80" customFormat="1" ht="18" customHeight="1" x14ac:dyDescent="0.25">
      <c r="B81" s="79" t="s">
        <v>85</v>
      </c>
      <c r="C81" s="49" t="s">
        <v>728</v>
      </c>
      <c r="D81" s="54" t="s">
        <v>17</v>
      </c>
      <c r="E81" s="51" t="s">
        <v>71</v>
      </c>
      <c r="F81" s="52">
        <v>2016</v>
      </c>
      <c r="G81" s="48">
        <v>1</v>
      </c>
      <c r="H81" s="172">
        <v>6.12</v>
      </c>
      <c r="I81" s="180">
        <v>21.14</v>
      </c>
      <c r="J81" s="1"/>
      <c r="K81" s="1"/>
      <c r="L81" s="1"/>
      <c r="M81" s="1"/>
    </row>
    <row r="82" spans="2:13" ht="18" customHeight="1" x14ac:dyDescent="0.25">
      <c r="B82" s="82" t="s">
        <v>86</v>
      </c>
      <c r="C82" s="49" t="s">
        <v>231</v>
      </c>
      <c r="D82" s="83" t="s">
        <v>5</v>
      </c>
      <c r="E82" s="51" t="s">
        <v>71</v>
      </c>
      <c r="F82" s="58">
        <v>40555</v>
      </c>
      <c r="G82" s="48">
        <v>1</v>
      </c>
      <c r="H82" s="178">
        <v>8.1999999999999993</v>
      </c>
      <c r="I82" s="179">
        <v>60</v>
      </c>
    </row>
    <row r="83" spans="2:13" ht="18" customHeight="1" x14ac:dyDescent="0.25">
      <c r="B83" s="84" t="s">
        <v>86</v>
      </c>
      <c r="C83" s="56" t="s">
        <v>502</v>
      </c>
      <c r="D83" s="83" t="s">
        <v>5</v>
      </c>
      <c r="E83" s="51" t="s">
        <v>71</v>
      </c>
      <c r="F83" s="58">
        <v>41337</v>
      </c>
      <c r="G83" s="48">
        <v>1</v>
      </c>
      <c r="H83" s="172">
        <v>19.109000000000002</v>
      </c>
      <c r="I83" s="173">
        <v>111</v>
      </c>
    </row>
    <row r="84" spans="2:13" ht="18" customHeight="1" x14ac:dyDescent="0.25">
      <c r="B84" s="73" t="s">
        <v>87</v>
      </c>
      <c r="C84" s="56" t="s">
        <v>146</v>
      </c>
      <c r="D84" s="74" t="s">
        <v>43</v>
      </c>
      <c r="E84" s="51" t="s">
        <v>71</v>
      </c>
      <c r="F84" s="216">
        <v>1972</v>
      </c>
      <c r="G84" s="48">
        <v>1</v>
      </c>
      <c r="H84" s="181">
        <v>1.04</v>
      </c>
      <c r="I84" s="182">
        <v>2</v>
      </c>
    </row>
    <row r="85" spans="2:13" ht="18" customHeight="1" x14ac:dyDescent="0.25">
      <c r="B85" s="73" t="s">
        <v>87</v>
      </c>
      <c r="C85" s="56" t="s">
        <v>147</v>
      </c>
      <c r="D85" s="74" t="s">
        <v>43</v>
      </c>
      <c r="E85" s="51" t="s">
        <v>71</v>
      </c>
      <c r="F85" s="75">
        <v>1972</v>
      </c>
      <c r="G85" s="48">
        <v>1</v>
      </c>
      <c r="H85" s="181">
        <v>0.6</v>
      </c>
      <c r="I85" s="182">
        <v>1</v>
      </c>
    </row>
    <row r="86" spans="2:13" ht="18" customHeight="1" x14ac:dyDescent="0.25">
      <c r="B86" s="73" t="s">
        <v>87</v>
      </c>
      <c r="C86" s="56" t="s">
        <v>148</v>
      </c>
      <c r="D86" s="74" t="s">
        <v>43</v>
      </c>
      <c r="E86" s="51" t="s">
        <v>71</v>
      </c>
      <c r="F86" s="75">
        <v>1959</v>
      </c>
      <c r="G86" s="48">
        <v>1</v>
      </c>
      <c r="H86" s="181">
        <v>10.8</v>
      </c>
      <c r="I86" s="182">
        <v>70</v>
      </c>
    </row>
    <row r="87" spans="2:13" ht="18" customHeight="1" x14ac:dyDescent="0.25">
      <c r="B87" s="73" t="s">
        <v>87</v>
      </c>
      <c r="C87" s="56" t="s">
        <v>153</v>
      </c>
      <c r="D87" s="74" t="s">
        <v>43</v>
      </c>
      <c r="E87" s="51" t="s">
        <v>71</v>
      </c>
      <c r="F87" s="78">
        <v>1952</v>
      </c>
      <c r="G87" s="48">
        <v>1</v>
      </c>
      <c r="H87" s="189">
        <v>2.2719999999999998</v>
      </c>
      <c r="I87" s="190">
        <v>0.4</v>
      </c>
    </row>
    <row r="88" spans="2:13" ht="18" customHeight="1" x14ac:dyDescent="0.25">
      <c r="B88" s="73" t="s">
        <v>87</v>
      </c>
      <c r="C88" s="56" t="s">
        <v>647</v>
      </c>
      <c r="D88" s="74" t="s">
        <v>43</v>
      </c>
      <c r="E88" s="51" t="s">
        <v>71</v>
      </c>
      <c r="F88" s="85">
        <v>42145</v>
      </c>
      <c r="G88" s="48">
        <v>1</v>
      </c>
      <c r="H88" s="189">
        <v>6.63</v>
      </c>
      <c r="I88" s="190">
        <v>13</v>
      </c>
    </row>
    <row r="89" spans="2:13" ht="18" customHeight="1" x14ac:dyDescent="0.25">
      <c r="B89" s="53" t="s">
        <v>88</v>
      </c>
      <c r="C89" s="56" t="s">
        <v>154</v>
      </c>
      <c r="D89" s="54" t="s">
        <v>37</v>
      </c>
      <c r="E89" s="51" t="s">
        <v>71</v>
      </c>
      <c r="F89" s="78">
        <v>1934</v>
      </c>
      <c r="G89" s="48">
        <v>1</v>
      </c>
      <c r="H89" s="189">
        <v>1.1200000000000001</v>
      </c>
      <c r="I89" s="190">
        <v>1.25</v>
      </c>
    </row>
    <row r="90" spans="2:13" ht="18" customHeight="1" x14ac:dyDescent="0.25">
      <c r="B90" s="53" t="s">
        <v>88</v>
      </c>
      <c r="C90" s="49" t="s">
        <v>390</v>
      </c>
      <c r="D90" s="54" t="s">
        <v>37</v>
      </c>
      <c r="E90" s="51" t="s">
        <v>68</v>
      </c>
      <c r="F90" s="62">
        <v>41125</v>
      </c>
      <c r="G90" s="48">
        <v>1</v>
      </c>
      <c r="H90" s="178">
        <v>38</v>
      </c>
      <c r="I90" s="179">
        <v>120.5</v>
      </c>
    </row>
    <row r="91" spans="2:13" ht="18" customHeight="1" x14ac:dyDescent="0.25">
      <c r="B91" s="79" t="s">
        <v>88</v>
      </c>
      <c r="C91" s="86" t="s">
        <v>237</v>
      </c>
      <c r="D91" s="49" t="s">
        <v>37</v>
      </c>
      <c r="E91" s="51" t="s">
        <v>71</v>
      </c>
      <c r="F91" s="58">
        <v>40367</v>
      </c>
      <c r="G91" s="48">
        <v>1</v>
      </c>
      <c r="H91" s="172">
        <v>16.425000000000001</v>
      </c>
      <c r="I91" s="180">
        <v>92.2</v>
      </c>
    </row>
    <row r="92" spans="2:13" ht="18" customHeight="1" x14ac:dyDescent="0.25">
      <c r="B92" s="79" t="s">
        <v>88</v>
      </c>
      <c r="C92" s="59" t="s">
        <v>238</v>
      </c>
      <c r="D92" s="49" t="s">
        <v>37</v>
      </c>
      <c r="E92" s="51" t="s">
        <v>71</v>
      </c>
      <c r="F92" s="58">
        <v>41297</v>
      </c>
      <c r="G92" s="48">
        <v>1</v>
      </c>
      <c r="H92" s="178">
        <v>67.16</v>
      </c>
      <c r="I92" s="179">
        <v>185</v>
      </c>
    </row>
    <row r="93" spans="2:13" ht="18" customHeight="1" x14ac:dyDescent="0.25">
      <c r="B93" s="79" t="s">
        <v>88</v>
      </c>
      <c r="C93" s="59" t="s">
        <v>418</v>
      </c>
      <c r="D93" s="49" t="s">
        <v>37</v>
      </c>
      <c r="E93" s="51" t="s">
        <v>68</v>
      </c>
      <c r="F93" s="58">
        <v>41060</v>
      </c>
      <c r="G93" s="48">
        <v>1</v>
      </c>
      <c r="H93" s="172">
        <v>28.22</v>
      </c>
      <c r="I93" s="173">
        <v>71.55</v>
      </c>
    </row>
    <row r="94" spans="2:13" ht="18" customHeight="1" x14ac:dyDescent="0.25">
      <c r="B94" s="79" t="s">
        <v>88</v>
      </c>
      <c r="C94" s="49" t="s">
        <v>302</v>
      </c>
      <c r="D94" s="49" t="s">
        <v>37</v>
      </c>
      <c r="E94" s="51" t="s">
        <v>71</v>
      </c>
      <c r="F94" s="166">
        <v>2010</v>
      </c>
      <c r="G94" s="48">
        <v>1</v>
      </c>
      <c r="H94" s="172">
        <v>28</v>
      </c>
      <c r="I94" s="180">
        <v>123</v>
      </c>
    </row>
    <row r="95" spans="2:13" ht="18" customHeight="1" x14ac:dyDescent="0.25">
      <c r="B95" s="79" t="s">
        <v>88</v>
      </c>
      <c r="C95" s="49" t="s">
        <v>648</v>
      </c>
      <c r="D95" s="49" t="s">
        <v>37</v>
      </c>
      <c r="E95" s="51" t="s">
        <v>71</v>
      </c>
      <c r="F95" s="52">
        <v>2015</v>
      </c>
      <c r="G95" s="48">
        <v>1</v>
      </c>
      <c r="H95" s="172">
        <v>41</v>
      </c>
      <c r="I95" s="180">
        <v>150.69999999999999</v>
      </c>
    </row>
    <row r="96" spans="2:13" ht="18" customHeight="1" x14ac:dyDescent="0.25">
      <c r="B96" s="79" t="s">
        <v>88</v>
      </c>
      <c r="C96" s="49" t="s">
        <v>649</v>
      </c>
      <c r="D96" s="49" t="s">
        <v>37</v>
      </c>
      <c r="E96" s="51" t="s">
        <v>71</v>
      </c>
      <c r="F96" s="58">
        <v>41166</v>
      </c>
      <c r="G96" s="48">
        <v>1</v>
      </c>
      <c r="H96" s="172">
        <v>6.48</v>
      </c>
      <c r="I96" s="180">
        <v>33.700000000000003</v>
      </c>
    </row>
    <row r="97" spans="2:9" ht="18" customHeight="1" x14ac:dyDescent="0.25">
      <c r="B97" s="87" t="s">
        <v>89</v>
      </c>
      <c r="C97" s="56" t="s">
        <v>165</v>
      </c>
      <c r="D97" s="51" t="s">
        <v>6</v>
      </c>
      <c r="E97" s="51" t="s">
        <v>71</v>
      </c>
      <c r="F97" s="75">
        <v>1962</v>
      </c>
      <c r="G97" s="48">
        <v>1</v>
      </c>
      <c r="H97" s="181">
        <v>0.55200000000000005</v>
      </c>
      <c r="I97" s="182">
        <v>1</v>
      </c>
    </row>
    <row r="98" spans="2:9" ht="18" customHeight="1" x14ac:dyDescent="0.25">
      <c r="B98" s="217" t="s">
        <v>89</v>
      </c>
      <c r="C98" s="218" t="s">
        <v>381</v>
      </c>
      <c r="D98" s="219" t="s">
        <v>6</v>
      </c>
      <c r="E98" s="220" t="s">
        <v>71</v>
      </c>
      <c r="F98" s="221">
        <v>2006</v>
      </c>
      <c r="G98" s="222">
        <v>1</v>
      </c>
      <c r="H98" s="223">
        <v>14</v>
      </c>
      <c r="I98" s="224">
        <v>55.61</v>
      </c>
    </row>
    <row r="99" spans="2:9" ht="18" customHeight="1" x14ac:dyDescent="0.25">
      <c r="B99" s="88" t="s">
        <v>89</v>
      </c>
      <c r="C99" s="49" t="s">
        <v>205</v>
      </c>
      <c r="D99" s="89" t="s">
        <v>6</v>
      </c>
      <c r="E99" s="51" t="s">
        <v>71</v>
      </c>
      <c r="F99" s="52">
        <v>2010</v>
      </c>
      <c r="G99" s="48">
        <v>1</v>
      </c>
      <c r="H99" s="172">
        <v>2.06</v>
      </c>
      <c r="I99" s="173">
        <v>14.06</v>
      </c>
    </row>
    <row r="100" spans="2:9" ht="18" customHeight="1" x14ac:dyDescent="0.25">
      <c r="B100" s="88" t="s">
        <v>89</v>
      </c>
      <c r="C100" s="49" t="s">
        <v>206</v>
      </c>
      <c r="D100" s="89" t="s">
        <v>6</v>
      </c>
      <c r="E100" s="51" t="s">
        <v>71</v>
      </c>
      <c r="F100" s="58">
        <v>41026</v>
      </c>
      <c r="G100" s="48">
        <v>1</v>
      </c>
      <c r="H100" s="178">
        <v>3.75</v>
      </c>
      <c r="I100" s="180">
        <v>15.07</v>
      </c>
    </row>
    <row r="101" spans="2:9" ht="18" customHeight="1" x14ac:dyDescent="0.25">
      <c r="B101" s="88" t="s">
        <v>89</v>
      </c>
      <c r="C101" s="90" t="s">
        <v>218</v>
      </c>
      <c r="D101" s="89" t="s">
        <v>6</v>
      </c>
      <c r="E101" s="51" t="s">
        <v>71</v>
      </c>
      <c r="F101" s="58">
        <v>41264</v>
      </c>
      <c r="G101" s="48">
        <v>1</v>
      </c>
      <c r="H101" s="215">
        <v>9.3030000000000008</v>
      </c>
      <c r="I101" s="187">
        <v>46.845999999999997</v>
      </c>
    </row>
    <row r="102" spans="2:9" ht="18" customHeight="1" x14ac:dyDescent="0.25">
      <c r="B102" s="88" t="s">
        <v>89</v>
      </c>
      <c r="C102" s="59" t="s">
        <v>406</v>
      </c>
      <c r="D102" s="89" t="s">
        <v>6</v>
      </c>
      <c r="E102" s="51" t="s">
        <v>71</v>
      </c>
      <c r="F102" s="58">
        <v>41299</v>
      </c>
      <c r="G102" s="48">
        <v>1</v>
      </c>
      <c r="H102" s="215">
        <v>20.55</v>
      </c>
      <c r="I102" s="187">
        <v>59.134</v>
      </c>
    </row>
    <row r="103" spans="2:9" ht="18" customHeight="1" x14ac:dyDescent="0.25">
      <c r="B103" s="88" t="s">
        <v>89</v>
      </c>
      <c r="C103" s="49" t="s">
        <v>411</v>
      </c>
      <c r="D103" s="89" t="s">
        <v>6</v>
      </c>
      <c r="E103" s="51" t="s">
        <v>68</v>
      </c>
      <c r="F103" s="52">
        <v>2010</v>
      </c>
      <c r="G103" s="48">
        <v>1</v>
      </c>
      <c r="H103" s="172">
        <v>38.25</v>
      </c>
      <c r="I103" s="180">
        <v>122.89</v>
      </c>
    </row>
    <row r="104" spans="2:9" ht="18" customHeight="1" x14ac:dyDescent="0.25">
      <c r="B104" s="88" t="s">
        <v>89</v>
      </c>
      <c r="C104" s="59" t="s">
        <v>257</v>
      </c>
      <c r="D104" s="89" t="s">
        <v>6</v>
      </c>
      <c r="E104" s="51" t="s">
        <v>71</v>
      </c>
      <c r="F104" s="58">
        <v>41438</v>
      </c>
      <c r="G104" s="48">
        <v>1</v>
      </c>
      <c r="H104" s="172">
        <v>2.63</v>
      </c>
      <c r="I104" s="173">
        <v>9.4499999999999993</v>
      </c>
    </row>
    <row r="105" spans="2:9" ht="18" customHeight="1" x14ac:dyDescent="0.25">
      <c r="B105" s="88" t="s">
        <v>89</v>
      </c>
      <c r="C105" s="49" t="s">
        <v>310</v>
      </c>
      <c r="D105" s="89" t="s">
        <v>6</v>
      </c>
      <c r="E105" s="51" t="s">
        <v>71</v>
      </c>
      <c r="F105" s="58">
        <v>40824</v>
      </c>
      <c r="G105" s="48">
        <v>1</v>
      </c>
      <c r="H105" s="172">
        <v>9.2650000000000006</v>
      </c>
      <c r="I105" s="173">
        <v>40.69</v>
      </c>
    </row>
    <row r="106" spans="2:9" ht="18" customHeight="1" x14ac:dyDescent="0.25">
      <c r="B106" s="88" t="s">
        <v>89</v>
      </c>
      <c r="C106" s="59" t="s">
        <v>316</v>
      </c>
      <c r="D106" s="89" t="s">
        <v>6</v>
      </c>
      <c r="E106" s="51" t="s">
        <v>71</v>
      </c>
      <c r="F106" s="58">
        <v>40954</v>
      </c>
      <c r="G106" s="48">
        <v>1</v>
      </c>
      <c r="H106" s="172">
        <v>12.045999999999999</v>
      </c>
      <c r="I106" s="173">
        <v>47.56</v>
      </c>
    </row>
    <row r="107" spans="2:9" ht="18" customHeight="1" x14ac:dyDescent="0.25">
      <c r="B107" s="88" t="s">
        <v>89</v>
      </c>
      <c r="C107" s="49" t="s">
        <v>440</v>
      </c>
      <c r="D107" s="89" t="s">
        <v>6</v>
      </c>
      <c r="E107" s="51" t="s">
        <v>71</v>
      </c>
      <c r="F107" s="52">
        <v>2006</v>
      </c>
      <c r="G107" s="48">
        <v>1</v>
      </c>
      <c r="H107" s="172">
        <v>16</v>
      </c>
      <c r="I107" s="173">
        <f>106.49-55.61</f>
        <v>50.879999999999995</v>
      </c>
    </row>
    <row r="108" spans="2:9" ht="18" customHeight="1" x14ac:dyDescent="0.25">
      <c r="B108" s="88" t="s">
        <v>89</v>
      </c>
      <c r="C108" s="167" t="s">
        <v>798</v>
      </c>
      <c r="D108" s="89" t="s">
        <v>6</v>
      </c>
      <c r="E108" s="51" t="s">
        <v>71</v>
      </c>
      <c r="F108" s="52">
        <v>2008</v>
      </c>
      <c r="G108" s="48">
        <v>1</v>
      </c>
      <c r="H108" s="172">
        <v>7.5</v>
      </c>
      <c r="I108" s="173">
        <v>35</v>
      </c>
    </row>
    <row r="109" spans="2:9" ht="18" customHeight="1" x14ac:dyDescent="0.25">
      <c r="B109" s="88" t="s">
        <v>89</v>
      </c>
      <c r="C109" s="49" t="s">
        <v>356</v>
      </c>
      <c r="D109" s="89" t="s">
        <v>6</v>
      </c>
      <c r="E109" s="51" t="s">
        <v>68</v>
      </c>
      <c r="F109" s="52">
        <v>2009</v>
      </c>
      <c r="G109" s="48">
        <v>1</v>
      </c>
      <c r="H109" s="172">
        <v>4.76</v>
      </c>
      <c r="I109" s="173">
        <v>14.93</v>
      </c>
    </row>
    <row r="110" spans="2:9" ht="18" customHeight="1" x14ac:dyDescent="0.25">
      <c r="B110" s="217" t="s">
        <v>89</v>
      </c>
      <c r="C110" s="225" t="s">
        <v>367</v>
      </c>
      <c r="D110" s="219" t="s">
        <v>6</v>
      </c>
      <c r="E110" s="220" t="s">
        <v>71</v>
      </c>
      <c r="F110" s="226">
        <v>41481</v>
      </c>
      <c r="G110" s="222">
        <v>1</v>
      </c>
      <c r="H110" s="227">
        <v>8.9700000000000006</v>
      </c>
      <c r="I110" s="228">
        <v>24.84</v>
      </c>
    </row>
    <row r="111" spans="2:9" ht="18" customHeight="1" x14ac:dyDescent="0.25">
      <c r="B111" s="91" t="s">
        <v>89</v>
      </c>
      <c r="C111" s="49" t="s">
        <v>242</v>
      </c>
      <c r="D111" s="92" t="s">
        <v>6</v>
      </c>
      <c r="E111" s="51" t="s">
        <v>568</v>
      </c>
      <c r="F111" s="58">
        <v>41711</v>
      </c>
      <c r="G111" s="48">
        <v>1</v>
      </c>
      <c r="H111" s="172">
        <v>6.84</v>
      </c>
      <c r="I111" s="173">
        <v>20</v>
      </c>
    </row>
    <row r="112" spans="2:9" ht="18" customHeight="1" x14ac:dyDescent="0.25">
      <c r="B112" s="88" t="s">
        <v>89</v>
      </c>
      <c r="C112" s="49" t="s">
        <v>650</v>
      </c>
      <c r="D112" s="89" t="s">
        <v>6</v>
      </c>
      <c r="E112" s="51" t="s">
        <v>68</v>
      </c>
      <c r="F112" s="85">
        <v>42132</v>
      </c>
      <c r="G112" s="48">
        <v>1</v>
      </c>
      <c r="H112" s="178">
        <f>41.35-H110</f>
        <v>32.380000000000003</v>
      </c>
      <c r="I112" s="178">
        <f>93.57-I110</f>
        <v>68.72999999999999</v>
      </c>
    </row>
    <row r="113" spans="2:9" ht="18" customHeight="1" x14ac:dyDescent="0.25">
      <c r="B113" s="91" t="s">
        <v>89</v>
      </c>
      <c r="C113" s="167" t="s">
        <v>799</v>
      </c>
      <c r="D113" s="92" t="s">
        <v>6</v>
      </c>
      <c r="E113" s="51" t="s">
        <v>68</v>
      </c>
      <c r="F113" s="93">
        <v>1993</v>
      </c>
      <c r="G113" s="48">
        <v>1</v>
      </c>
      <c r="H113" s="172">
        <v>46.4</v>
      </c>
      <c r="I113" s="173">
        <v>206</v>
      </c>
    </row>
    <row r="114" spans="2:9" ht="18" customHeight="1" x14ac:dyDescent="0.25">
      <c r="B114" s="91" t="s">
        <v>89</v>
      </c>
      <c r="C114" s="49" t="s">
        <v>651</v>
      </c>
      <c r="D114" s="92" t="s">
        <v>6</v>
      </c>
      <c r="E114" s="51" t="s">
        <v>71</v>
      </c>
      <c r="F114" s="93">
        <v>2015</v>
      </c>
      <c r="G114" s="48">
        <v>1</v>
      </c>
      <c r="H114" s="172">
        <v>1.71</v>
      </c>
      <c r="I114" s="173">
        <v>6.5</v>
      </c>
    </row>
    <row r="115" spans="2:9" ht="18" customHeight="1" x14ac:dyDescent="0.25">
      <c r="B115" s="91" t="s">
        <v>89</v>
      </c>
      <c r="C115" s="49" t="s">
        <v>652</v>
      </c>
      <c r="D115" s="92" t="s">
        <v>6</v>
      </c>
      <c r="E115" s="51" t="s">
        <v>71</v>
      </c>
      <c r="F115" s="93">
        <v>1956</v>
      </c>
      <c r="G115" s="48">
        <v>1</v>
      </c>
      <c r="H115" s="172">
        <v>26.4</v>
      </c>
      <c r="I115" s="173">
        <v>150</v>
      </c>
    </row>
    <row r="116" spans="2:9" ht="18" customHeight="1" x14ac:dyDescent="0.25">
      <c r="B116" s="91" t="s">
        <v>89</v>
      </c>
      <c r="C116" s="49" t="s">
        <v>653</v>
      </c>
      <c r="D116" s="92" t="s">
        <v>6</v>
      </c>
      <c r="E116" s="51" t="s">
        <v>71</v>
      </c>
      <c r="F116" s="93">
        <v>1986</v>
      </c>
      <c r="G116" s="48">
        <v>1</v>
      </c>
      <c r="H116" s="172">
        <v>6</v>
      </c>
      <c r="I116" s="173">
        <v>20</v>
      </c>
    </row>
    <row r="117" spans="2:9" ht="18" customHeight="1" x14ac:dyDescent="0.25">
      <c r="B117" s="91" t="s">
        <v>89</v>
      </c>
      <c r="C117" s="49" t="s">
        <v>654</v>
      </c>
      <c r="D117" s="92" t="s">
        <v>6</v>
      </c>
      <c r="E117" s="51" t="s">
        <v>71</v>
      </c>
      <c r="F117" s="93">
        <v>1987</v>
      </c>
      <c r="G117" s="48">
        <v>1</v>
      </c>
      <c r="H117" s="172">
        <v>48</v>
      </c>
      <c r="I117" s="173">
        <v>220</v>
      </c>
    </row>
    <row r="118" spans="2:9" ht="18" customHeight="1" x14ac:dyDescent="0.25">
      <c r="B118" s="91" t="s">
        <v>89</v>
      </c>
      <c r="C118" s="49" t="s">
        <v>729</v>
      </c>
      <c r="D118" s="92" t="s">
        <v>6</v>
      </c>
      <c r="E118" s="51" t="s">
        <v>71</v>
      </c>
      <c r="F118" s="93">
        <v>2016</v>
      </c>
      <c r="G118" s="48">
        <v>1</v>
      </c>
      <c r="H118" s="215">
        <v>6.1440000000000001</v>
      </c>
      <c r="I118" s="187">
        <v>13.706</v>
      </c>
    </row>
    <row r="119" spans="2:9" ht="18" customHeight="1" x14ac:dyDescent="0.25">
      <c r="B119" s="94" t="s">
        <v>89</v>
      </c>
      <c r="C119" s="65" t="s">
        <v>768</v>
      </c>
      <c r="D119" s="95" t="s">
        <v>6</v>
      </c>
      <c r="E119" s="67" t="s">
        <v>71</v>
      </c>
      <c r="F119" s="68">
        <v>43028</v>
      </c>
      <c r="G119" s="69">
        <v>1</v>
      </c>
      <c r="H119" s="174">
        <v>5.64</v>
      </c>
      <c r="I119" s="175">
        <v>15.3</v>
      </c>
    </row>
    <row r="120" spans="2:9" ht="18" customHeight="1" x14ac:dyDescent="0.25">
      <c r="B120" s="91" t="s">
        <v>90</v>
      </c>
      <c r="C120" s="56" t="s">
        <v>171</v>
      </c>
      <c r="D120" s="92" t="s">
        <v>34</v>
      </c>
      <c r="E120" s="96" t="s">
        <v>69</v>
      </c>
      <c r="F120" s="57">
        <v>1960</v>
      </c>
      <c r="G120" s="48">
        <v>1</v>
      </c>
      <c r="H120" s="176">
        <v>8.25</v>
      </c>
      <c r="I120" s="177">
        <v>3</v>
      </c>
    </row>
    <row r="121" spans="2:9" ht="18" customHeight="1" x14ac:dyDescent="0.25">
      <c r="B121" s="91" t="s">
        <v>90</v>
      </c>
      <c r="C121" s="56" t="s">
        <v>185</v>
      </c>
      <c r="D121" s="92" t="s">
        <v>34</v>
      </c>
      <c r="E121" s="51" t="s">
        <v>71</v>
      </c>
      <c r="F121" s="57">
        <v>1989</v>
      </c>
      <c r="G121" s="48">
        <v>1</v>
      </c>
      <c r="H121" s="176">
        <v>13</v>
      </c>
      <c r="I121" s="177">
        <v>36</v>
      </c>
    </row>
    <row r="122" spans="2:9" ht="18" customHeight="1" x14ac:dyDescent="0.25">
      <c r="B122" s="91" t="s">
        <v>90</v>
      </c>
      <c r="C122" s="56" t="s">
        <v>187</v>
      </c>
      <c r="D122" s="92" t="s">
        <v>34</v>
      </c>
      <c r="E122" s="51" t="s">
        <v>71</v>
      </c>
      <c r="F122" s="57">
        <v>1998</v>
      </c>
      <c r="G122" s="48">
        <v>1</v>
      </c>
      <c r="H122" s="176">
        <v>2.2000000000000002</v>
      </c>
      <c r="I122" s="188">
        <v>11.98</v>
      </c>
    </row>
    <row r="123" spans="2:9" ht="18" customHeight="1" x14ac:dyDescent="0.25">
      <c r="B123" s="91" t="s">
        <v>90</v>
      </c>
      <c r="C123" s="49" t="s">
        <v>236</v>
      </c>
      <c r="D123" s="92" t="s">
        <v>34</v>
      </c>
      <c r="E123" s="51" t="s">
        <v>71</v>
      </c>
      <c r="F123" s="58">
        <v>40850</v>
      </c>
      <c r="G123" s="48">
        <v>1</v>
      </c>
      <c r="H123" s="178">
        <v>3.6</v>
      </c>
      <c r="I123" s="179">
        <v>16.510000000000002</v>
      </c>
    </row>
    <row r="124" spans="2:9" ht="18" customHeight="1" x14ac:dyDescent="0.25">
      <c r="B124" s="91" t="s">
        <v>90</v>
      </c>
      <c r="C124" s="49" t="s">
        <v>372</v>
      </c>
      <c r="D124" s="92" t="s">
        <v>34</v>
      </c>
      <c r="E124" s="51" t="s">
        <v>71</v>
      </c>
      <c r="F124" s="52">
        <v>2009</v>
      </c>
      <c r="G124" s="48">
        <v>1</v>
      </c>
      <c r="H124" s="172">
        <v>5.0999999999999996</v>
      </c>
      <c r="I124" s="173">
        <v>20</v>
      </c>
    </row>
    <row r="125" spans="2:9" ht="18" customHeight="1" x14ac:dyDescent="0.25">
      <c r="B125" s="91" t="s">
        <v>90</v>
      </c>
      <c r="C125" s="49" t="s">
        <v>547</v>
      </c>
      <c r="D125" s="92" t="s">
        <v>34</v>
      </c>
      <c r="E125" s="51" t="s">
        <v>568</v>
      </c>
      <c r="F125" s="58">
        <v>41747</v>
      </c>
      <c r="G125" s="48">
        <v>1</v>
      </c>
      <c r="H125" s="172">
        <v>18.77</v>
      </c>
      <c r="I125" s="173">
        <v>83.36</v>
      </c>
    </row>
    <row r="126" spans="2:9" ht="18" customHeight="1" x14ac:dyDescent="0.25">
      <c r="B126" s="91" t="s">
        <v>90</v>
      </c>
      <c r="C126" s="49" t="s">
        <v>730</v>
      </c>
      <c r="D126" s="92" t="s">
        <v>34</v>
      </c>
      <c r="E126" s="51" t="s">
        <v>71</v>
      </c>
      <c r="F126" s="52">
        <v>2016</v>
      </c>
      <c r="G126" s="48">
        <v>1</v>
      </c>
      <c r="H126" s="172">
        <v>3.1760000000000002</v>
      </c>
      <c r="I126" s="173">
        <v>14.28</v>
      </c>
    </row>
    <row r="127" spans="2:9" ht="18" customHeight="1" x14ac:dyDescent="0.25">
      <c r="B127" s="91" t="s">
        <v>90</v>
      </c>
      <c r="C127" s="49" t="s">
        <v>731</v>
      </c>
      <c r="D127" s="92" t="s">
        <v>34</v>
      </c>
      <c r="E127" s="51" t="s">
        <v>68</v>
      </c>
      <c r="F127" s="52">
        <v>2016</v>
      </c>
      <c r="G127" s="48">
        <v>1</v>
      </c>
      <c r="H127" s="172">
        <v>99.462000000000003</v>
      </c>
      <c r="I127" s="173">
        <v>268.3</v>
      </c>
    </row>
    <row r="128" spans="2:9" ht="18" customHeight="1" x14ac:dyDescent="0.25">
      <c r="B128" s="94" t="s">
        <v>90</v>
      </c>
      <c r="C128" s="65" t="s">
        <v>769</v>
      </c>
      <c r="D128" s="95" t="s">
        <v>34</v>
      </c>
      <c r="E128" s="67" t="s">
        <v>68</v>
      </c>
      <c r="F128" s="68">
        <v>42987</v>
      </c>
      <c r="G128" s="69">
        <v>1</v>
      </c>
      <c r="H128" s="174">
        <v>3.65</v>
      </c>
      <c r="I128" s="175">
        <v>12.78</v>
      </c>
    </row>
    <row r="129" spans="2:9" ht="18" customHeight="1" x14ac:dyDescent="0.25">
      <c r="B129" s="229" t="s">
        <v>90</v>
      </c>
      <c r="C129" s="230" t="s">
        <v>800</v>
      </c>
      <c r="D129" s="231" t="s">
        <v>34</v>
      </c>
      <c r="E129" s="232" t="s">
        <v>71</v>
      </c>
      <c r="F129" s="233">
        <v>43401</v>
      </c>
      <c r="G129" s="234">
        <v>1</v>
      </c>
      <c r="H129" s="235">
        <v>1.756</v>
      </c>
      <c r="I129" s="236">
        <v>5.15</v>
      </c>
    </row>
    <row r="130" spans="2:9" ht="18" customHeight="1" x14ac:dyDescent="0.25">
      <c r="B130" s="79" t="s">
        <v>91</v>
      </c>
      <c r="C130" s="59" t="s">
        <v>235</v>
      </c>
      <c r="D130" s="49" t="s">
        <v>2</v>
      </c>
      <c r="E130" s="51" t="s">
        <v>71</v>
      </c>
      <c r="F130" s="237">
        <v>41669</v>
      </c>
      <c r="G130" s="48">
        <v>1</v>
      </c>
      <c r="H130" s="172">
        <v>2.6</v>
      </c>
      <c r="I130" s="187">
        <v>13</v>
      </c>
    </row>
    <row r="131" spans="2:9" ht="18" customHeight="1" x14ac:dyDescent="0.25">
      <c r="B131" s="79" t="s">
        <v>91</v>
      </c>
      <c r="C131" s="49" t="s">
        <v>251</v>
      </c>
      <c r="D131" s="49" t="s">
        <v>2</v>
      </c>
      <c r="E131" s="51" t="s">
        <v>71</v>
      </c>
      <c r="F131" s="58">
        <v>41421</v>
      </c>
      <c r="G131" s="48">
        <v>1</v>
      </c>
      <c r="H131" s="238">
        <v>43.5</v>
      </c>
      <c r="I131" s="239">
        <v>123</v>
      </c>
    </row>
    <row r="132" spans="2:9" ht="18" customHeight="1" x14ac:dyDescent="0.25">
      <c r="B132" s="79" t="s">
        <v>91</v>
      </c>
      <c r="C132" s="49" t="s">
        <v>495</v>
      </c>
      <c r="D132" s="49" t="s">
        <v>2</v>
      </c>
      <c r="E132" s="51" t="s">
        <v>71</v>
      </c>
      <c r="F132" s="58">
        <v>41375</v>
      </c>
      <c r="G132" s="48">
        <v>1</v>
      </c>
      <c r="H132" s="238">
        <v>27.2</v>
      </c>
      <c r="I132" s="239">
        <v>92</v>
      </c>
    </row>
    <row r="133" spans="2:9" ht="18" customHeight="1" x14ac:dyDescent="0.25">
      <c r="B133" s="79" t="s">
        <v>91</v>
      </c>
      <c r="C133" s="49" t="s">
        <v>258</v>
      </c>
      <c r="D133" s="49" t="s">
        <v>2</v>
      </c>
      <c r="E133" s="51" t="s">
        <v>71</v>
      </c>
      <c r="F133" s="61">
        <v>41087</v>
      </c>
      <c r="G133" s="48">
        <v>1</v>
      </c>
      <c r="H133" s="172">
        <v>29.4</v>
      </c>
      <c r="I133" s="173">
        <v>117</v>
      </c>
    </row>
    <row r="134" spans="2:9" ht="18" customHeight="1" x14ac:dyDescent="0.25">
      <c r="B134" s="79" t="s">
        <v>91</v>
      </c>
      <c r="C134" s="49" t="s">
        <v>497</v>
      </c>
      <c r="D134" s="49" t="s">
        <v>2</v>
      </c>
      <c r="E134" s="51" t="s">
        <v>68</v>
      </c>
      <c r="F134" s="52">
        <v>2010</v>
      </c>
      <c r="G134" s="48">
        <v>1</v>
      </c>
      <c r="H134" s="172">
        <v>69.349999999999994</v>
      </c>
      <c r="I134" s="180">
        <v>223</v>
      </c>
    </row>
    <row r="135" spans="2:9" ht="18" customHeight="1" x14ac:dyDescent="0.25">
      <c r="B135" s="79" t="s">
        <v>91</v>
      </c>
      <c r="C135" s="49" t="s">
        <v>297</v>
      </c>
      <c r="D135" s="49" t="s">
        <v>2</v>
      </c>
      <c r="E135" s="51" t="s">
        <v>68</v>
      </c>
      <c r="F135" s="58">
        <v>41627</v>
      </c>
      <c r="G135" s="48">
        <v>1</v>
      </c>
      <c r="H135" s="172">
        <v>191.28</v>
      </c>
      <c r="I135" s="173">
        <v>766</v>
      </c>
    </row>
    <row r="136" spans="2:9" ht="18" customHeight="1" x14ac:dyDescent="0.25">
      <c r="B136" s="79" t="s">
        <v>91</v>
      </c>
      <c r="C136" s="49" t="s">
        <v>305</v>
      </c>
      <c r="D136" s="49" t="s">
        <v>2</v>
      </c>
      <c r="E136" s="51" t="s">
        <v>71</v>
      </c>
      <c r="F136" s="237">
        <v>41662</v>
      </c>
      <c r="G136" s="48">
        <v>1</v>
      </c>
      <c r="H136" s="178">
        <v>23.8</v>
      </c>
      <c r="I136" s="179">
        <v>72.293999999999997</v>
      </c>
    </row>
    <row r="137" spans="2:9" ht="18" customHeight="1" x14ac:dyDescent="0.25">
      <c r="B137" s="79" t="s">
        <v>91</v>
      </c>
      <c r="C137" s="59" t="s">
        <v>309</v>
      </c>
      <c r="D137" s="49" t="s">
        <v>2</v>
      </c>
      <c r="E137" s="51" t="s">
        <v>71</v>
      </c>
      <c r="F137" s="52">
        <v>2009</v>
      </c>
      <c r="G137" s="48">
        <v>1</v>
      </c>
      <c r="H137" s="172">
        <v>4.6760000000000002</v>
      </c>
      <c r="I137" s="180">
        <v>10</v>
      </c>
    </row>
    <row r="138" spans="2:9" ht="18" customHeight="1" x14ac:dyDescent="0.25">
      <c r="B138" s="79" t="s">
        <v>91</v>
      </c>
      <c r="C138" s="59" t="s">
        <v>425</v>
      </c>
      <c r="D138" s="49" t="s">
        <v>2</v>
      </c>
      <c r="E138" s="51" t="s">
        <v>68</v>
      </c>
      <c r="F138" s="58">
        <v>41324</v>
      </c>
      <c r="G138" s="48">
        <v>1</v>
      </c>
      <c r="H138" s="178">
        <v>155.85</v>
      </c>
      <c r="I138" s="180">
        <v>378.38</v>
      </c>
    </row>
    <row r="139" spans="2:9" ht="18" customHeight="1" x14ac:dyDescent="0.25">
      <c r="B139" s="79" t="s">
        <v>91</v>
      </c>
      <c r="C139" s="49" t="s">
        <v>427</v>
      </c>
      <c r="D139" s="49" t="s">
        <v>2</v>
      </c>
      <c r="E139" s="51" t="s">
        <v>68</v>
      </c>
      <c r="F139" s="62">
        <v>41487</v>
      </c>
      <c r="G139" s="48">
        <v>1</v>
      </c>
      <c r="H139" s="178">
        <v>20</v>
      </c>
      <c r="I139" s="179">
        <v>120.215</v>
      </c>
    </row>
    <row r="140" spans="2:9" ht="18" customHeight="1" x14ac:dyDescent="0.25">
      <c r="B140" s="79" t="s">
        <v>91</v>
      </c>
      <c r="C140" s="49" t="s">
        <v>428</v>
      </c>
      <c r="D140" s="49" t="s">
        <v>2</v>
      </c>
      <c r="E140" s="51" t="s">
        <v>68</v>
      </c>
      <c r="F140" s="58">
        <v>40899</v>
      </c>
      <c r="G140" s="48">
        <v>1</v>
      </c>
      <c r="H140" s="178">
        <v>89.42</v>
      </c>
      <c r="I140" s="179">
        <v>203.14</v>
      </c>
    </row>
    <row r="141" spans="2:9" ht="18" customHeight="1" x14ac:dyDescent="0.25">
      <c r="B141" s="79" t="s">
        <v>91</v>
      </c>
      <c r="C141" s="49" t="s">
        <v>429</v>
      </c>
      <c r="D141" s="49" t="s">
        <v>2</v>
      </c>
      <c r="E141" s="51" t="s">
        <v>71</v>
      </c>
      <c r="F141" s="52">
        <v>2006</v>
      </c>
      <c r="G141" s="48">
        <v>1</v>
      </c>
      <c r="H141" s="172">
        <v>49.6</v>
      </c>
      <c r="I141" s="173">
        <v>179</v>
      </c>
    </row>
    <row r="142" spans="2:9" ht="18" customHeight="1" x14ac:dyDescent="0.25">
      <c r="B142" s="79" t="s">
        <v>91</v>
      </c>
      <c r="C142" s="56" t="s">
        <v>358</v>
      </c>
      <c r="D142" s="49" t="s">
        <v>2</v>
      </c>
      <c r="E142" s="51" t="s">
        <v>71</v>
      </c>
      <c r="F142" s="58">
        <v>41331</v>
      </c>
      <c r="G142" s="48">
        <v>1</v>
      </c>
      <c r="H142" s="172">
        <v>49.99</v>
      </c>
      <c r="I142" s="173">
        <v>208</v>
      </c>
    </row>
    <row r="143" spans="2:9" ht="24.75" customHeight="1" x14ac:dyDescent="0.25">
      <c r="B143" s="79" t="s">
        <v>91</v>
      </c>
      <c r="C143" s="59" t="s">
        <v>460</v>
      </c>
      <c r="D143" s="49" t="s">
        <v>2</v>
      </c>
      <c r="E143" s="97" t="s">
        <v>72</v>
      </c>
      <c r="F143" s="58">
        <v>41041</v>
      </c>
      <c r="G143" s="48">
        <v>1</v>
      </c>
      <c r="H143" s="172">
        <v>26.98</v>
      </c>
      <c r="I143" s="173">
        <v>110</v>
      </c>
    </row>
    <row r="144" spans="2:9" s="3" customFormat="1" ht="18" customHeight="1" x14ac:dyDescent="0.25">
      <c r="B144" s="79" t="s">
        <v>91</v>
      </c>
      <c r="C144" s="59" t="s">
        <v>459</v>
      </c>
      <c r="D144" s="49" t="s">
        <v>2</v>
      </c>
      <c r="E144" s="51" t="s">
        <v>68</v>
      </c>
      <c r="F144" s="58">
        <v>41166</v>
      </c>
      <c r="G144" s="48">
        <v>1</v>
      </c>
      <c r="H144" s="172">
        <v>28.54</v>
      </c>
      <c r="I144" s="173">
        <v>95.26</v>
      </c>
    </row>
    <row r="145" spans="2:9" ht="18" customHeight="1" x14ac:dyDescent="0.25">
      <c r="B145" s="79" t="s">
        <v>91</v>
      </c>
      <c r="C145" s="49" t="s">
        <v>450</v>
      </c>
      <c r="D145" s="49" t="s">
        <v>2</v>
      </c>
      <c r="E145" s="51" t="s">
        <v>68</v>
      </c>
      <c r="F145" s="52">
        <v>2010</v>
      </c>
      <c r="G145" s="48">
        <v>1</v>
      </c>
      <c r="H145" s="172">
        <v>310.66000000000003</v>
      </c>
      <c r="I145" s="180">
        <v>1141</v>
      </c>
    </row>
    <row r="146" spans="2:9" ht="18" customHeight="1" x14ac:dyDescent="0.25">
      <c r="B146" s="79" t="s">
        <v>91</v>
      </c>
      <c r="C146" s="49" t="s">
        <v>655</v>
      </c>
      <c r="D146" s="49" t="s">
        <v>2</v>
      </c>
      <c r="E146" s="51" t="s">
        <v>68</v>
      </c>
      <c r="F146" s="58">
        <v>42193</v>
      </c>
      <c r="G146" s="48">
        <v>1</v>
      </c>
      <c r="H146" s="172">
        <v>76</v>
      </c>
      <c r="I146" s="180">
        <v>345</v>
      </c>
    </row>
    <row r="147" spans="2:9" ht="18" customHeight="1" x14ac:dyDescent="0.25">
      <c r="B147" s="79" t="s">
        <v>91</v>
      </c>
      <c r="C147" s="49" t="s">
        <v>656</v>
      </c>
      <c r="D147" s="49" t="s">
        <v>2</v>
      </c>
      <c r="E147" s="51" t="s">
        <v>71</v>
      </c>
      <c r="F147" s="58">
        <v>42035</v>
      </c>
      <c r="G147" s="48">
        <v>1</v>
      </c>
      <c r="H147" s="172">
        <v>81.852999999999994</v>
      </c>
      <c r="I147" s="180">
        <v>234</v>
      </c>
    </row>
    <row r="148" spans="2:9" ht="18" customHeight="1" x14ac:dyDescent="0.25">
      <c r="B148" s="79" t="s">
        <v>91</v>
      </c>
      <c r="C148" s="49" t="s">
        <v>657</v>
      </c>
      <c r="D148" s="49" t="s">
        <v>2</v>
      </c>
      <c r="E148" s="51" t="s">
        <v>71</v>
      </c>
      <c r="F148" s="52">
        <v>1991</v>
      </c>
      <c r="G148" s="48">
        <v>1</v>
      </c>
      <c r="H148" s="172">
        <v>7.5</v>
      </c>
      <c r="I148" s="180">
        <v>33</v>
      </c>
    </row>
    <row r="149" spans="2:9" ht="18" customHeight="1" x14ac:dyDescent="0.25">
      <c r="B149" s="79" t="s">
        <v>91</v>
      </c>
      <c r="C149" s="49" t="s">
        <v>732</v>
      </c>
      <c r="D149" s="49" t="s">
        <v>2</v>
      </c>
      <c r="E149" s="51" t="s">
        <v>71</v>
      </c>
      <c r="F149" s="52">
        <v>2016</v>
      </c>
      <c r="G149" s="48">
        <v>1</v>
      </c>
      <c r="H149" s="172">
        <v>11.64</v>
      </c>
      <c r="I149" s="240">
        <v>48.5</v>
      </c>
    </row>
    <row r="150" spans="2:9" ht="18" customHeight="1" x14ac:dyDescent="0.25">
      <c r="B150" s="81" t="s">
        <v>91</v>
      </c>
      <c r="C150" s="65" t="s">
        <v>542</v>
      </c>
      <c r="D150" s="65" t="s">
        <v>2</v>
      </c>
      <c r="E150" s="67" t="s">
        <v>71</v>
      </c>
      <c r="F150" s="68">
        <v>42825</v>
      </c>
      <c r="G150" s="69">
        <v>1</v>
      </c>
      <c r="H150" s="174">
        <v>61.95</v>
      </c>
      <c r="I150" s="185">
        <v>169</v>
      </c>
    </row>
    <row r="151" spans="2:9" ht="18" customHeight="1" x14ac:dyDescent="0.25">
      <c r="B151" s="241" t="s">
        <v>91</v>
      </c>
      <c r="C151" s="230" t="s">
        <v>801</v>
      </c>
      <c r="D151" s="230" t="s">
        <v>2</v>
      </c>
      <c r="E151" s="242" t="s">
        <v>71</v>
      </c>
      <c r="F151" s="233">
        <v>43235</v>
      </c>
      <c r="G151" s="234">
        <v>1</v>
      </c>
      <c r="H151" s="235">
        <v>5.55</v>
      </c>
      <c r="I151" s="243">
        <v>24.96</v>
      </c>
    </row>
    <row r="152" spans="2:9" ht="18" customHeight="1" x14ac:dyDescent="0.25">
      <c r="B152" s="241" t="s">
        <v>91</v>
      </c>
      <c r="C152" s="230" t="s">
        <v>802</v>
      </c>
      <c r="D152" s="230" t="s">
        <v>2</v>
      </c>
      <c r="E152" s="242" t="s">
        <v>71</v>
      </c>
      <c r="F152" s="233">
        <v>43404</v>
      </c>
      <c r="G152" s="234">
        <v>1</v>
      </c>
      <c r="H152" s="235">
        <v>9.5760000000000005</v>
      </c>
      <c r="I152" s="243">
        <v>56.633000000000003</v>
      </c>
    </row>
    <row r="153" spans="2:9" ht="18" customHeight="1" x14ac:dyDescent="0.25">
      <c r="B153" s="244" t="s">
        <v>91</v>
      </c>
      <c r="C153" s="49" t="s">
        <v>669</v>
      </c>
      <c r="D153" s="167" t="s">
        <v>2</v>
      </c>
      <c r="E153" s="51" t="s">
        <v>71</v>
      </c>
      <c r="F153" s="58">
        <v>42279</v>
      </c>
      <c r="G153" s="48">
        <v>1</v>
      </c>
      <c r="H153" s="215">
        <v>276.73</v>
      </c>
      <c r="I153" s="187">
        <v>1135.759</v>
      </c>
    </row>
    <row r="154" spans="2:9" ht="18" customHeight="1" x14ac:dyDescent="0.25">
      <c r="B154" s="245" t="s">
        <v>91</v>
      </c>
      <c r="C154" s="49" t="s">
        <v>341</v>
      </c>
      <c r="D154" s="167" t="s">
        <v>2</v>
      </c>
      <c r="E154" s="51" t="s">
        <v>71</v>
      </c>
      <c r="F154" s="52">
        <v>2009</v>
      </c>
      <c r="G154" s="48">
        <v>1</v>
      </c>
      <c r="H154" s="172">
        <v>4.9000000000000004</v>
      </c>
      <c r="I154" s="187">
        <v>20</v>
      </c>
    </row>
    <row r="155" spans="2:9" ht="18" customHeight="1" x14ac:dyDescent="0.25">
      <c r="B155" s="246" t="s">
        <v>91</v>
      </c>
      <c r="C155" s="49" t="s">
        <v>225</v>
      </c>
      <c r="D155" s="167" t="s">
        <v>2</v>
      </c>
      <c r="E155" s="51" t="s">
        <v>71</v>
      </c>
      <c r="F155" s="58">
        <v>40330</v>
      </c>
      <c r="G155" s="48">
        <v>1</v>
      </c>
      <c r="H155" s="215">
        <v>20.18</v>
      </c>
      <c r="I155" s="180">
        <v>95</v>
      </c>
    </row>
    <row r="156" spans="2:9" ht="18" customHeight="1" x14ac:dyDescent="0.25">
      <c r="B156" s="91" t="s">
        <v>92</v>
      </c>
      <c r="C156" s="56" t="s">
        <v>174</v>
      </c>
      <c r="D156" s="92" t="s">
        <v>46</v>
      </c>
      <c r="E156" s="51" t="s">
        <v>68</v>
      </c>
      <c r="F156" s="57">
        <v>1996</v>
      </c>
      <c r="G156" s="48">
        <v>1</v>
      </c>
      <c r="H156" s="176">
        <v>10.199999999999999</v>
      </c>
      <c r="I156" s="188">
        <v>48</v>
      </c>
    </row>
    <row r="157" spans="2:9" ht="18" customHeight="1" x14ac:dyDescent="0.25">
      <c r="B157" s="91" t="s">
        <v>92</v>
      </c>
      <c r="C157" s="49" t="s">
        <v>479</v>
      </c>
      <c r="D157" s="92" t="s">
        <v>46</v>
      </c>
      <c r="E157" s="51" t="s">
        <v>71</v>
      </c>
      <c r="F157" s="52">
        <v>2009</v>
      </c>
      <c r="G157" s="48">
        <v>1</v>
      </c>
      <c r="H157" s="178">
        <v>24.407</v>
      </c>
      <c r="I157" s="180">
        <v>90.5</v>
      </c>
    </row>
    <row r="158" spans="2:9" ht="18" customHeight="1" x14ac:dyDescent="0.25">
      <c r="B158" s="91" t="s">
        <v>92</v>
      </c>
      <c r="C158" s="49" t="s">
        <v>217</v>
      </c>
      <c r="D158" s="92" t="s">
        <v>46</v>
      </c>
      <c r="E158" s="51" t="s">
        <v>71</v>
      </c>
      <c r="F158" s="52">
        <v>2004</v>
      </c>
      <c r="G158" s="48">
        <v>1</v>
      </c>
      <c r="H158" s="172">
        <v>48.5</v>
      </c>
      <c r="I158" s="173">
        <v>74.8</v>
      </c>
    </row>
    <row r="159" spans="2:9" ht="18" customHeight="1" x14ac:dyDescent="0.25">
      <c r="B159" s="91" t="s">
        <v>92</v>
      </c>
      <c r="C159" s="49" t="s">
        <v>491</v>
      </c>
      <c r="D159" s="92" t="s">
        <v>46</v>
      </c>
      <c r="E159" s="51" t="s">
        <v>71</v>
      </c>
      <c r="F159" s="58">
        <v>41306</v>
      </c>
      <c r="G159" s="48">
        <v>1</v>
      </c>
      <c r="H159" s="172">
        <v>1.97</v>
      </c>
      <c r="I159" s="180">
        <v>11</v>
      </c>
    </row>
    <row r="160" spans="2:9" ht="18" customHeight="1" x14ac:dyDescent="0.25">
      <c r="B160" s="91" t="s">
        <v>92</v>
      </c>
      <c r="C160" s="49" t="s">
        <v>264</v>
      </c>
      <c r="D160" s="92" t="s">
        <v>46</v>
      </c>
      <c r="E160" s="51" t="s">
        <v>71</v>
      </c>
      <c r="F160" s="166">
        <v>2010</v>
      </c>
      <c r="G160" s="48">
        <v>1</v>
      </c>
      <c r="H160" s="172">
        <v>10.01</v>
      </c>
      <c r="I160" s="180">
        <v>43</v>
      </c>
    </row>
    <row r="161" spans="2:9" ht="18" customHeight="1" x14ac:dyDescent="0.25">
      <c r="B161" s="91" t="s">
        <v>92</v>
      </c>
      <c r="C161" s="49" t="s">
        <v>510</v>
      </c>
      <c r="D161" s="92" t="s">
        <v>46</v>
      </c>
      <c r="E161" s="51" t="s">
        <v>71</v>
      </c>
      <c r="F161" s="52">
        <v>2009</v>
      </c>
      <c r="G161" s="48">
        <v>1</v>
      </c>
      <c r="H161" s="172">
        <v>35.258000000000003</v>
      </c>
      <c r="I161" s="173">
        <v>120</v>
      </c>
    </row>
    <row r="162" spans="2:9" ht="18" customHeight="1" x14ac:dyDescent="0.25">
      <c r="B162" s="91" t="s">
        <v>92</v>
      </c>
      <c r="C162" s="49" t="s">
        <v>325</v>
      </c>
      <c r="D162" s="92" t="s">
        <v>46</v>
      </c>
      <c r="E162" s="51" t="s">
        <v>71</v>
      </c>
      <c r="F162" s="62">
        <v>40737</v>
      </c>
      <c r="G162" s="48">
        <v>1</v>
      </c>
      <c r="H162" s="178">
        <v>47.7</v>
      </c>
      <c r="I162" s="179">
        <v>224</v>
      </c>
    </row>
    <row r="163" spans="2:9" ht="18" customHeight="1" x14ac:dyDescent="0.25">
      <c r="B163" s="91" t="s">
        <v>92</v>
      </c>
      <c r="C163" s="49" t="s">
        <v>433</v>
      </c>
      <c r="D163" s="92" t="s">
        <v>46</v>
      </c>
      <c r="E163" s="51" t="s">
        <v>71</v>
      </c>
      <c r="F163" s="52">
        <v>2004</v>
      </c>
      <c r="G163" s="48">
        <v>1</v>
      </c>
      <c r="H163" s="215">
        <v>23.725999999999999</v>
      </c>
      <c r="I163" s="173">
        <v>96.34</v>
      </c>
    </row>
    <row r="164" spans="2:9" ht="18" customHeight="1" x14ac:dyDescent="0.25">
      <c r="B164" s="91" t="s">
        <v>92</v>
      </c>
      <c r="C164" s="49" t="s">
        <v>334</v>
      </c>
      <c r="D164" s="92" t="s">
        <v>46</v>
      </c>
      <c r="E164" s="51" t="s">
        <v>71</v>
      </c>
      <c r="F164" s="58">
        <v>41306</v>
      </c>
      <c r="G164" s="48">
        <v>1</v>
      </c>
      <c r="H164" s="172">
        <v>1.958</v>
      </c>
      <c r="I164" s="173">
        <v>7.1</v>
      </c>
    </row>
    <row r="165" spans="2:9" ht="18" customHeight="1" x14ac:dyDescent="0.25">
      <c r="B165" s="91" t="s">
        <v>92</v>
      </c>
      <c r="C165" s="49" t="s">
        <v>339</v>
      </c>
      <c r="D165" s="92" t="s">
        <v>46</v>
      </c>
      <c r="E165" s="51" t="s">
        <v>71</v>
      </c>
      <c r="F165" s="58">
        <v>40872</v>
      </c>
      <c r="G165" s="48">
        <v>1</v>
      </c>
      <c r="H165" s="178">
        <v>8.06</v>
      </c>
      <c r="I165" s="179">
        <v>42.6</v>
      </c>
    </row>
    <row r="166" spans="2:9" ht="18" customHeight="1" x14ac:dyDescent="0.25">
      <c r="B166" s="91" t="s">
        <v>92</v>
      </c>
      <c r="C166" s="49" t="s">
        <v>540</v>
      </c>
      <c r="D166" s="92" t="s">
        <v>46</v>
      </c>
      <c r="E166" s="51" t="s">
        <v>568</v>
      </c>
      <c r="F166" s="58">
        <v>41740</v>
      </c>
      <c r="G166" s="48">
        <v>1</v>
      </c>
      <c r="H166" s="172">
        <v>10.433</v>
      </c>
      <c r="I166" s="173">
        <v>38</v>
      </c>
    </row>
    <row r="167" spans="2:9" ht="18" customHeight="1" x14ac:dyDescent="0.25">
      <c r="B167" s="91" t="s">
        <v>92</v>
      </c>
      <c r="C167" s="49" t="s">
        <v>561</v>
      </c>
      <c r="D167" s="92" t="s">
        <v>46</v>
      </c>
      <c r="E167" s="51" t="s">
        <v>568</v>
      </c>
      <c r="F167" s="58">
        <v>42003</v>
      </c>
      <c r="G167" s="48">
        <v>1</v>
      </c>
      <c r="H167" s="172">
        <v>6.62</v>
      </c>
      <c r="I167" s="187">
        <v>28.4</v>
      </c>
    </row>
    <row r="168" spans="2:9" ht="18" customHeight="1" x14ac:dyDescent="0.25">
      <c r="B168" s="91" t="s">
        <v>92</v>
      </c>
      <c r="C168" s="49" t="s">
        <v>658</v>
      </c>
      <c r="D168" s="92" t="s">
        <v>46</v>
      </c>
      <c r="E168" s="51" t="s">
        <v>71</v>
      </c>
      <c r="F168" s="93">
        <v>1974</v>
      </c>
      <c r="G168" s="48">
        <v>1</v>
      </c>
      <c r="H168" s="172">
        <v>0.42399999999999999</v>
      </c>
      <c r="I168" s="187">
        <v>3.6</v>
      </c>
    </row>
    <row r="169" spans="2:9" ht="18" customHeight="1" x14ac:dyDescent="0.25">
      <c r="B169" s="91" t="s">
        <v>92</v>
      </c>
      <c r="C169" s="49" t="s">
        <v>659</v>
      </c>
      <c r="D169" s="92" t="s">
        <v>46</v>
      </c>
      <c r="E169" s="51" t="s">
        <v>71</v>
      </c>
      <c r="F169" s="93">
        <v>1971</v>
      </c>
      <c r="G169" s="48">
        <v>1</v>
      </c>
      <c r="H169" s="172">
        <v>70</v>
      </c>
      <c r="I169" s="173">
        <v>315</v>
      </c>
    </row>
    <row r="170" spans="2:9" ht="18" customHeight="1" x14ac:dyDescent="0.25">
      <c r="B170" s="91" t="s">
        <v>92</v>
      </c>
      <c r="C170" s="49" t="s">
        <v>660</v>
      </c>
      <c r="D170" s="92" t="s">
        <v>46</v>
      </c>
      <c r="E170" s="51" t="s">
        <v>71</v>
      </c>
      <c r="F170" s="93">
        <v>1974</v>
      </c>
      <c r="G170" s="48">
        <v>1</v>
      </c>
      <c r="H170" s="172">
        <v>56</v>
      </c>
      <c r="I170" s="173">
        <v>307</v>
      </c>
    </row>
    <row r="171" spans="2:9" ht="18" customHeight="1" x14ac:dyDescent="0.25">
      <c r="B171" s="91" t="s">
        <v>92</v>
      </c>
      <c r="C171" s="49" t="s">
        <v>661</v>
      </c>
      <c r="D171" s="92" t="s">
        <v>46</v>
      </c>
      <c r="E171" s="51" t="s">
        <v>71</v>
      </c>
      <c r="F171" s="93">
        <v>1967</v>
      </c>
      <c r="G171" s="48">
        <v>1</v>
      </c>
      <c r="H171" s="172">
        <v>0.88</v>
      </c>
      <c r="I171" s="187">
        <v>7.8</v>
      </c>
    </row>
    <row r="172" spans="2:9" ht="18" customHeight="1" x14ac:dyDescent="0.25">
      <c r="B172" s="91" t="s">
        <v>92</v>
      </c>
      <c r="C172" s="49" t="s">
        <v>662</v>
      </c>
      <c r="D172" s="92" t="s">
        <v>46</v>
      </c>
      <c r="E172" s="51" t="s">
        <v>71</v>
      </c>
      <c r="F172" s="93">
        <v>1971</v>
      </c>
      <c r="G172" s="48">
        <v>1</v>
      </c>
      <c r="H172" s="172">
        <v>0.32800000000000001</v>
      </c>
      <c r="I172" s="187">
        <v>3.6</v>
      </c>
    </row>
    <row r="173" spans="2:9" ht="18" customHeight="1" x14ac:dyDescent="0.25">
      <c r="B173" s="91" t="s">
        <v>92</v>
      </c>
      <c r="C173" s="49" t="s">
        <v>663</v>
      </c>
      <c r="D173" s="92" t="s">
        <v>46</v>
      </c>
      <c r="E173" s="51" t="s">
        <v>68</v>
      </c>
      <c r="F173" s="58">
        <v>42081</v>
      </c>
      <c r="G173" s="48">
        <v>1</v>
      </c>
      <c r="H173" s="215">
        <v>31.568000000000001</v>
      </c>
      <c r="I173" s="173">
        <v>99.09</v>
      </c>
    </row>
    <row r="174" spans="2:9" ht="18" customHeight="1" x14ac:dyDescent="0.25">
      <c r="B174" s="91" t="s">
        <v>92</v>
      </c>
      <c r="C174" s="49" t="s">
        <v>664</v>
      </c>
      <c r="D174" s="92" t="s">
        <v>46</v>
      </c>
      <c r="E174" s="51" t="s">
        <v>71</v>
      </c>
      <c r="F174" s="58">
        <v>42301</v>
      </c>
      <c r="G174" s="48">
        <v>1</v>
      </c>
      <c r="H174" s="172">
        <v>22.635999999999999</v>
      </c>
      <c r="I174" s="187">
        <v>75.028000000000006</v>
      </c>
    </row>
    <row r="175" spans="2:9" ht="18" customHeight="1" x14ac:dyDescent="0.25">
      <c r="B175" s="87" t="s">
        <v>93</v>
      </c>
      <c r="C175" s="56" t="s">
        <v>158</v>
      </c>
      <c r="D175" s="51" t="s">
        <v>32</v>
      </c>
      <c r="E175" s="51" t="s">
        <v>71</v>
      </c>
      <c r="F175" s="75">
        <v>1954</v>
      </c>
      <c r="G175" s="48">
        <v>1</v>
      </c>
      <c r="H175" s="181">
        <v>0.27200000000000002</v>
      </c>
      <c r="I175" s="247">
        <v>1</v>
      </c>
    </row>
    <row r="176" spans="2:9" ht="18" customHeight="1" x14ac:dyDescent="0.25">
      <c r="B176" s="87" t="s">
        <v>93</v>
      </c>
      <c r="C176" s="49" t="s">
        <v>376</v>
      </c>
      <c r="D176" s="51" t="s">
        <v>32</v>
      </c>
      <c r="E176" s="51" t="s">
        <v>71</v>
      </c>
      <c r="F176" s="98">
        <v>41412</v>
      </c>
      <c r="G176" s="48">
        <v>1</v>
      </c>
      <c r="H176" s="194">
        <v>9.98</v>
      </c>
      <c r="I176" s="180">
        <v>35.67</v>
      </c>
    </row>
    <row r="177" spans="2:9" s="3" customFormat="1" ht="18" customHeight="1" x14ac:dyDescent="0.25">
      <c r="B177" s="99" t="s">
        <v>94</v>
      </c>
      <c r="C177" s="56" t="s">
        <v>150</v>
      </c>
      <c r="D177" s="100" t="s">
        <v>35</v>
      </c>
      <c r="E177" s="51" t="s">
        <v>71</v>
      </c>
      <c r="F177" s="57">
        <v>1993</v>
      </c>
      <c r="G177" s="48">
        <v>1</v>
      </c>
      <c r="H177" s="176">
        <v>9.2639999999999993</v>
      </c>
      <c r="I177" s="177">
        <v>35</v>
      </c>
    </row>
    <row r="178" spans="2:9" ht="18" customHeight="1" x14ac:dyDescent="0.25">
      <c r="B178" s="99" t="s">
        <v>94</v>
      </c>
      <c r="C178" s="56" t="s">
        <v>190</v>
      </c>
      <c r="D178" s="100" t="s">
        <v>35</v>
      </c>
      <c r="E178" s="51" t="s">
        <v>68</v>
      </c>
      <c r="F178" s="57">
        <v>2000</v>
      </c>
      <c r="G178" s="48">
        <v>1</v>
      </c>
      <c r="H178" s="176">
        <v>7</v>
      </c>
      <c r="I178" s="188">
        <v>7.96</v>
      </c>
    </row>
    <row r="179" spans="2:9" ht="18" customHeight="1" x14ac:dyDescent="0.25">
      <c r="B179" s="99" t="s">
        <v>94</v>
      </c>
      <c r="C179" s="49" t="s">
        <v>207</v>
      </c>
      <c r="D179" s="100" t="s">
        <v>35</v>
      </c>
      <c r="E179" s="51" t="s">
        <v>71</v>
      </c>
      <c r="F179" s="52">
        <v>2007</v>
      </c>
      <c r="G179" s="48">
        <v>1</v>
      </c>
      <c r="H179" s="172">
        <v>40.5</v>
      </c>
      <c r="I179" s="180">
        <v>105</v>
      </c>
    </row>
    <row r="180" spans="2:9" ht="18" customHeight="1" x14ac:dyDescent="0.25">
      <c r="B180" s="99" t="s">
        <v>94</v>
      </c>
      <c r="C180" s="59" t="s">
        <v>387</v>
      </c>
      <c r="D180" s="100" t="s">
        <v>35</v>
      </c>
      <c r="E180" s="51" t="s">
        <v>71</v>
      </c>
      <c r="F180" s="58">
        <v>41003</v>
      </c>
      <c r="G180" s="48">
        <v>1</v>
      </c>
      <c r="H180" s="178">
        <v>16.742999999999999</v>
      </c>
      <c r="I180" s="180">
        <v>46.395000000000003</v>
      </c>
    </row>
    <row r="181" spans="2:9" ht="18" customHeight="1" x14ac:dyDescent="0.25">
      <c r="B181" s="99" t="s">
        <v>94</v>
      </c>
      <c r="C181" s="49" t="s">
        <v>229</v>
      </c>
      <c r="D181" s="100" t="s">
        <v>35</v>
      </c>
      <c r="E181" s="51" t="s">
        <v>71</v>
      </c>
      <c r="F181" s="58">
        <v>40275</v>
      </c>
      <c r="G181" s="48">
        <v>1</v>
      </c>
      <c r="H181" s="172">
        <v>9.5399999999999991</v>
      </c>
      <c r="I181" s="180">
        <v>32</v>
      </c>
    </row>
    <row r="182" spans="2:9" ht="18" customHeight="1" x14ac:dyDescent="0.25">
      <c r="B182" s="99" t="s">
        <v>94</v>
      </c>
      <c r="C182" s="49" t="s">
        <v>243</v>
      </c>
      <c r="D182" s="100" t="s">
        <v>35</v>
      </c>
      <c r="E182" s="51" t="s">
        <v>71</v>
      </c>
      <c r="F182" s="52">
        <v>2008</v>
      </c>
      <c r="G182" s="48">
        <v>1</v>
      </c>
      <c r="H182" s="172">
        <v>38.72</v>
      </c>
      <c r="I182" s="173">
        <v>114.26</v>
      </c>
    </row>
    <row r="183" spans="2:9" ht="18" customHeight="1" x14ac:dyDescent="0.25">
      <c r="B183" s="99" t="s">
        <v>94</v>
      </c>
      <c r="C183" s="49" t="s">
        <v>261</v>
      </c>
      <c r="D183" s="100" t="s">
        <v>35</v>
      </c>
      <c r="E183" s="51" t="s">
        <v>71</v>
      </c>
      <c r="F183" s="52">
        <v>2008</v>
      </c>
      <c r="G183" s="48">
        <v>1</v>
      </c>
      <c r="H183" s="172">
        <v>9.26</v>
      </c>
      <c r="I183" s="173">
        <v>36</v>
      </c>
    </row>
    <row r="184" spans="2:9" ht="18" customHeight="1" x14ac:dyDescent="0.25">
      <c r="B184" s="99" t="s">
        <v>94</v>
      </c>
      <c r="C184" s="49" t="s">
        <v>265</v>
      </c>
      <c r="D184" s="100" t="s">
        <v>35</v>
      </c>
      <c r="E184" s="51" t="s">
        <v>71</v>
      </c>
      <c r="F184" s="58">
        <v>40998</v>
      </c>
      <c r="G184" s="48">
        <v>1</v>
      </c>
      <c r="H184" s="172">
        <v>24.265999999999998</v>
      </c>
      <c r="I184" s="173">
        <v>60.26</v>
      </c>
    </row>
    <row r="185" spans="2:9" ht="18" customHeight="1" x14ac:dyDescent="0.25">
      <c r="B185" s="99" t="s">
        <v>94</v>
      </c>
      <c r="C185" s="49" t="s">
        <v>269</v>
      </c>
      <c r="D185" s="100" t="s">
        <v>35</v>
      </c>
      <c r="E185" s="51" t="s">
        <v>71</v>
      </c>
      <c r="F185" s="52">
        <v>2009</v>
      </c>
      <c r="G185" s="48">
        <v>1</v>
      </c>
      <c r="H185" s="172">
        <v>1.8</v>
      </c>
      <c r="I185" s="173">
        <v>4.28</v>
      </c>
    </row>
    <row r="186" spans="2:9" ht="18" customHeight="1" x14ac:dyDescent="0.25">
      <c r="B186" s="99" t="s">
        <v>94</v>
      </c>
      <c r="C186" s="49" t="s">
        <v>272</v>
      </c>
      <c r="D186" s="100" t="s">
        <v>35</v>
      </c>
      <c r="E186" s="51" t="s">
        <v>71</v>
      </c>
      <c r="F186" s="58">
        <v>40619</v>
      </c>
      <c r="G186" s="48">
        <v>1</v>
      </c>
      <c r="H186" s="172">
        <v>142.28</v>
      </c>
      <c r="I186" s="180">
        <v>334.02100000000002</v>
      </c>
    </row>
    <row r="187" spans="2:9" ht="18" customHeight="1" x14ac:dyDescent="0.25">
      <c r="B187" s="99" t="s">
        <v>94</v>
      </c>
      <c r="C187" s="49" t="s">
        <v>282</v>
      </c>
      <c r="D187" s="100" t="s">
        <v>35</v>
      </c>
      <c r="E187" s="51" t="s">
        <v>71</v>
      </c>
      <c r="F187" s="166">
        <v>2010</v>
      </c>
      <c r="G187" s="48">
        <v>1</v>
      </c>
      <c r="H187" s="172">
        <v>34.130000000000003</v>
      </c>
      <c r="I187" s="180">
        <v>107</v>
      </c>
    </row>
    <row r="188" spans="2:9" ht="18" customHeight="1" x14ac:dyDescent="0.25">
      <c r="B188" s="99" t="s">
        <v>94</v>
      </c>
      <c r="C188" s="49" t="s">
        <v>421</v>
      </c>
      <c r="D188" s="100" t="s">
        <v>35</v>
      </c>
      <c r="E188" s="51" t="s">
        <v>68</v>
      </c>
      <c r="F188" s="58">
        <v>41569</v>
      </c>
      <c r="G188" s="48">
        <v>1</v>
      </c>
      <c r="H188" s="172">
        <v>207.92</v>
      </c>
      <c r="I188" s="173">
        <v>502</v>
      </c>
    </row>
    <row r="189" spans="2:9" ht="18" customHeight="1" x14ac:dyDescent="0.25">
      <c r="B189" s="99" t="s">
        <v>94</v>
      </c>
      <c r="C189" s="49" t="s">
        <v>288</v>
      </c>
      <c r="D189" s="100" t="s">
        <v>35</v>
      </c>
      <c r="E189" s="51" t="s">
        <v>71</v>
      </c>
      <c r="F189" s="58">
        <v>41405</v>
      </c>
      <c r="G189" s="48">
        <v>1</v>
      </c>
      <c r="H189" s="172">
        <v>8</v>
      </c>
      <c r="I189" s="173">
        <v>24</v>
      </c>
    </row>
    <row r="190" spans="2:9" ht="18" customHeight="1" x14ac:dyDescent="0.25">
      <c r="B190" s="99" t="s">
        <v>94</v>
      </c>
      <c r="C190" s="49" t="s">
        <v>290</v>
      </c>
      <c r="D190" s="100" t="s">
        <v>35</v>
      </c>
      <c r="E190" s="51" t="s">
        <v>71</v>
      </c>
      <c r="F190" s="52">
        <v>2007</v>
      </c>
      <c r="G190" s="48">
        <v>1</v>
      </c>
      <c r="H190" s="172">
        <v>2.4</v>
      </c>
      <c r="I190" s="173">
        <v>18.72</v>
      </c>
    </row>
    <row r="191" spans="2:9" s="3" customFormat="1" ht="18" customHeight="1" x14ac:dyDescent="0.25">
      <c r="B191" s="99" t="s">
        <v>94</v>
      </c>
      <c r="C191" s="49" t="s">
        <v>293</v>
      </c>
      <c r="D191" s="100" t="s">
        <v>35</v>
      </c>
      <c r="E191" s="51" t="s">
        <v>71</v>
      </c>
      <c r="F191" s="101">
        <v>2005</v>
      </c>
      <c r="G191" s="48">
        <v>1</v>
      </c>
      <c r="H191" s="194">
        <v>24</v>
      </c>
      <c r="I191" s="180">
        <v>71</v>
      </c>
    </row>
    <row r="192" spans="2:9" ht="18" customHeight="1" x14ac:dyDescent="0.25">
      <c r="B192" s="99" t="s">
        <v>94</v>
      </c>
      <c r="C192" s="49" t="s">
        <v>295</v>
      </c>
      <c r="D192" s="100" t="s">
        <v>35</v>
      </c>
      <c r="E192" s="51" t="s">
        <v>68</v>
      </c>
      <c r="F192" s="58">
        <v>41088</v>
      </c>
      <c r="G192" s="48">
        <v>1</v>
      </c>
      <c r="H192" s="172">
        <v>8</v>
      </c>
      <c r="I192" s="173">
        <v>26.51</v>
      </c>
    </row>
    <row r="193" spans="2:9" ht="18" customHeight="1" x14ac:dyDescent="0.25">
      <c r="B193" s="99" t="s">
        <v>94</v>
      </c>
      <c r="C193" s="49" t="s">
        <v>423</v>
      </c>
      <c r="D193" s="100" t="s">
        <v>35</v>
      </c>
      <c r="E193" s="51" t="s">
        <v>71</v>
      </c>
      <c r="F193" s="62">
        <v>40647</v>
      </c>
      <c r="G193" s="48">
        <v>1</v>
      </c>
      <c r="H193" s="178">
        <v>4.6093999999999999</v>
      </c>
      <c r="I193" s="179">
        <v>16.100000000000001</v>
      </c>
    </row>
    <row r="194" spans="2:9" ht="18" customHeight="1" x14ac:dyDescent="0.25">
      <c r="B194" s="99" t="s">
        <v>94</v>
      </c>
      <c r="C194" s="49" t="s">
        <v>424</v>
      </c>
      <c r="D194" s="100" t="s">
        <v>35</v>
      </c>
      <c r="E194" s="51" t="s">
        <v>71</v>
      </c>
      <c r="F194" s="52">
        <v>2009</v>
      </c>
      <c r="G194" s="48">
        <v>1</v>
      </c>
      <c r="H194" s="172">
        <v>4.4000000000000004</v>
      </c>
      <c r="I194" s="173">
        <v>13.34</v>
      </c>
    </row>
    <row r="195" spans="2:9" ht="18" customHeight="1" x14ac:dyDescent="0.25">
      <c r="B195" s="99" t="s">
        <v>94</v>
      </c>
      <c r="C195" s="49" t="s">
        <v>313</v>
      </c>
      <c r="D195" s="100" t="s">
        <v>35</v>
      </c>
      <c r="E195" s="51" t="s">
        <v>71</v>
      </c>
      <c r="F195" s="62">
        <v>40724</v>
      </c>
      <c r="G195" s="48">
        <v>1</v>
      </c>
      <c r="H195" s="178">
        <v>1.07</v>
      </c>
      <c r="I195" s="179">
        <v>4.5999999999999996</v>
      </c>
    </row>
    <row r="196" spans="2:9" ht="18" customHeight="1" x14ac:dyDescent="0.25">
      <c r="B196" s="99" t="s">
        <v>94</v>
      </c>
      <c r="C196" s="49" t="s">
        <v>333</v>
      </c>
      <c r="D196" s="100" t="s">
        <v>35</v>
      </c>
      <c r="E196" s="51" t="s">
        <v>71</v>
      </c>
      <c r="F196" s="58">
        <v>40802</v>
      </c>
      <c r="G196" s="48">
        <v>1</v>
      </c>
      <c r="H196" s="172">
        <v>2.66</v>
      </c>
      <c r="I196" s="173">
        <v>9.98</v>
      </c>
    </row>
    <row r="197" spans="2:9" s="3" customFormat="1" ht="18" customHeight="1" x14ac:dyDescent="0.25">
      <c r="B197" s="99" t="s">
        <v>94</v>
      </c>
      <c r="C197" s="49" t="s">
        <v>436</v>
      </c>
      <c r="D197" s="100" t="s">
        <v>35</v>
      </c>
      <c r="E197" s="51" t="s">
        <v>68</v>
      </c>
      <c r="F197" s="58">
        <v>41537</v>
      </c>
      <c r="G197" s="48">
        <v>1</v>
      </c>
      <c r="H197" s="178">
        <v>102.54</v>
      </c>
      <c r="I197" s="179">
        <v>282</v>
      </c>
    </row>
    <row r="198" spans="2:9" ht="18" customHeight="1" x14ac:dyDescent="0.25">
      <c r="B198" s="99" t="s">
        <v>94</v>
      </c>
      <c r="C198" s="49" t="s">
        <v>483</v>
      </c>
      <c r="D198" s="100" t="s">
        <v>35</v>
      </c>
      <c r="E198" s="51" t="s">
        <v>71</v>
      </c>
      <c r="F198" s="52">
        <v>2004</v>
      </c>
      <c r="G198" s="48">
        <v>1</v>
      </c>
      <c r="H198" s="172">
        <v>4.5</v>
      </c>
      <c r="I198" s="173">
        <v>18.88</v>
      </c>
    </row>
    <row r="199" spans="2:9" ht="18" customHeight="1" x14ac:dyDescent="0.25">
      <c r="B199" s="99" t="s">
        <v>94</v>
      </c>
      <c r="C199" s="49" t="s">
        <v>441</v>
      </c>
      <c r="D199" s="100" t="s">
        <v>35</v>
      </c>
      <c r="E199" s="51" t="s">
        <v>71</v>
      </c>
      <c r="F199" s="52">
        <v>2007</v>
      </c>
      <c r="G199" s="48">
        <v>1</v>
      </c>
      <c r="H199" s="172">
        <v>12.3</v>
      </c>
      <c r="I199" s="173">
        <v>48.292999999999999</v>
      </c>
    </row>
    <row r="200" spans="2:9" ht="18" customHeight="1" x14ac:dyDescent="0.25">
      <c r="B200" s="99" t="s">
        <v>94</v>
      </c>
      <c r="C200" s="49" t="s">
        <v>353</v>
      </c>
      <c r="D200" s="100" t="s">
        <v>35</v>
      </c>
      <c r="E200" s="51" t="s">
        <v>71</v>
      </c>
      <c r="F200" s="52">
        <v>2008</v>
      </c>
      <c r="G200" s="48">
        <v>1</v>
      </c>
      <c r="H200" s="172">
        <v>0.82</v>
      </c>
      <c r="I200" s="173">
        <v>5.28</v>
      </c>
    </row>
    <row r="201" spans="2:9" ht="18" customHeight="1" x14ac:dyDescent="0.25">
      <c r="B201" s="99" t="s">
        <v>94</v>
      </c>
      <c r="C201" s="49" t="s">
        <v>443</v>
      </c>
      <c r="D201" s="100" t="s">
        <v>35</v>
      </c>
      <c r="E201" s="51" t="s">
        <v>71</v>
      </c>
      <c r="F201" s="62">
        <v>41121</v>
      </c>
      <c r="G201" s="48">
        <v>1</v>
      </c>
      <c r="H201" s="172">
        <v>1.57</v>
      </c>
      <c r="I201" s="173">
        <v>10.86</v>
      </c>
    </row>
    <row r="202" spans="2:9" ht="18" customHeight="1" x14ac:dyDescent="0.25">
      <c r="B202" s="99" t="s">
        <v>94</v>
      </c>
      <c r="C202" s="56" t="s">
        <v>357</v>
      </c>
      <c r="D202" s="100" t="s">
        <v>35</v>
      </c>
      <c r="E202" s="51" t="s">
        <v>71</v>
      </c>
      <c r="F202" s="58">
        <v>41314</v>
      </c>
      <c r="G202" s="48">
        <v>1</v>
      </c>
      <c r="H202" s="172">
        <v>14.834</v>
      </c>
      <c r="I202" s="173">
        <v>35</v>
      </c>
    </row>
    <row r="203" spans="2:9" ht="18" customHeight="1" x14ac:dyDescent="0.25">
      <c r="B203" s="99" t="s">
        <v>94</v>
      </c>
      <c r="C203" s="59" t="s">
        <v>362</v>
      </c>
      <c r="D203" s="100" t="s">
        <v>35</v>
      </c>
      <c r="E203" s="51" t="s">
        <v>71</v>
      </c>
      <c r="F203" s="58">
        <v>41104</v>
      </c>
      <c r="G203" s="48">
        <v>1</v>
      </c>
      <c r="H203" s="178">
        <v>1.4</v>
      </c>
      <c r="I203" s="179">
        <v>4.59</v>
      </c>
    </row>
    <row r="204" spans="2:9" ht="18" customHeight="1" x14ac:dyDescent="0.25">
      <c r="B204" s="99" t="s">
        <v>94</v>
      </c>
      <c r="C204" s="49" t="s">
        <v>368</v>
      </c>
      <c r="D204" s="100" t="s">
        <v>35</v>
      </c>
      <c r="E204" s="51" t="s">
        <v>71</v>
      </c>
      <c r="F204" s="62">
        <v>40723</v>
      </c>
      <c r="G204" s="48">
        <v>1</v>
      </c>
      <c r="H204" s="178">
        <v>3.794</v>
      </c>
      <c r="I204" s="179">
        <v>14.92</v>
      </c>
    </row>
    <row r="205" spans="2:9" ht="18" customHeight="1" x14ac:dyDescent="0.25">
      <c r="B205" s="91" t="s">
        <v>94</v>
      </c>
      <c r="C205" s="49" t="s">
        <v>457</v>
      </c>
      <c r="D205" s="92" t="s">
        <v>35</v>
      </c>
      <c r="E205" s="51" t="s">
        <v>71</v>
      </c>
      <c r="F205" s="58">
        <v>41026</v>
      </c>
      <c r="G205" s="48">
        <v>1</v>
      </c>
      <c r="H205" s="172">
        <v>5.2</v>
      </c>
      <c r="I205" s="173">
        <v>18.280999999999999</v>
      </c>
    </row>
    <row r="206" spans="2:9" ht="18" customHeight="1" x14ac:dyDescent="0.25">
      <c r="B206" s="91" t="s">
        <v>94</v>
      </c>
      <c r="C206" s="49" t="s">
        <v>665</v>
      </c>
      <c r="D206" s="92" t="s">
        <v>35</v>
      </c>
      <c r="E206" s="51" t="s">
        <v>71</v>
      </c>
      <c r="F206" s="58">
        <v>42073</v>
      </c>
      <c r="G206" s="48">
        <v>1</v>
      </c>
      <c r="H206" s="215">
        <v>28.23</v>
      </c>
      <c r="I206" s="173">
        <v>113</v>
      </c>
    </row>
    <row r="207" spans="2:9" ht="18" customHeight="1" x14ac:dyDescent="0.25">
      <c r="B207" s="91" t="s">
        <v>94</v>
      </c>
      <c r="C207" s="49" t="s">
        <v>666</v>
      </c>
      <c r="D207" s="92" t="s">
        <v>35</v>
      </c>
      <c r="E207" s="51" t="s">
        <v>71</v>
      </c>
      <c r="F207" s="58">
        <v>42075</v>
      </c>
      <c r="G207" s="48">
        <v>1</v>
      </c>
      <c r="H207" s="172">
        <v>18.32</v>
      </c>
      <c r="I207" s="173">
        <v>30.01</v>
      </c>
    </row>
    <row r="208" spans="2:9" ht="18" customHeight="1" x14ac:dyDescent="0.25">
      <c r="B208" s="91" t="s">
        <v>94</v>
      </c>
      <c r="C208" s="49" t="s">
        <v>667</v>
      </c>
      <c r="D208" s="92" t="s">
        <v>35</v>
      </c>
      <c r="E208" s="51" t="s">
        <v>71</v>
      </c>
      <c r="F208" s="93">
        <v>1991</v>
      </c>
      <c r="G208" s="48">
        <v>1</v>
      </c>
      <c r="H208" s="172">
        <v>283.5</v>
      </c>
      <c r="I208" s="173">
        <v>725</v>
      </c>
    </row>
    <row r="209" spans="2:9" ht="18" customHeight="1" x14ac:dyDescent="0.25">
      <c r="B209" s="91" t="s">
        <v>94</v>
      </c>
      <c r="C209" s="49" t="s">
        <v>733</v>
      </c>
      <c r="D209" s="92" t="s">
        <v>35</v>
      </c>
      <c r="E209" s="51" t="s">
        <v>71</v>
      </c>
      <c r="F209" s="93">
        <v>2016</v>
      </c>
      <c r="G209" s="48">
        <v>1</v>
      </c>
      <c r="H209" s="172">
        <v>9.01</v>
      </c>
      <c r="I209" s="173">
        <v>36.090000000000003</v>
      </c>
    </row>
    <row r="210" spans="2:9" ht="18" customHeight="1" x14ac:dyDescent="0.25">
      <c r="B210" s="91" t="s">
        <v>94</v>
      </c>
      <c r="C210" s="49" t="s">
        <v>734</v>
      </c>
      <c r="D210" s="92" t="s">
        <v>35</v>
      </c>
      <c r="E210" s="51" t="s">
        <v>71</v>
      </c>
      <c r="F210" s="93">
        <v>2016</v>
      </c>
      <c r="G210" s="48">
        <v>1</v>
      </c>
      <c r="H210" s="172">
        <v>16.372</v>
      </c>
      <c r="I210" s="173">
        <v>42.49</v>
      </c>
    </row>
    <row r="211" spans="2:9" ht="18" customHeight="1" x14ac:dyDescent="0.25">
      <c r="B211" s="91" t="s">
        <v>94</v>
      </c>
      <c r="C211" s="49" t="s">
        <v>735</v>
      </c>
      <c r="D211" s="92" t="s">
        <v>35</v>
      </c>
      <c r="E211" s="51" t="s">
        <v>71</v>
      </c>
      <c r="F211" s="93">
        <v>2016</v>
      </c>
      <c r="G211" s="48">
        <v>1</v>
      </c>
      <c r="H211" s="172">
        <v>22.707999999999998</v>
      </c>
      <c r="I211" s="173">
        <v>56.826000000000001</v>
      </c>
    </row>
    <row r="212" spans="2:9" ht="18" customHeight="1" x14ac:dyDescent="0.25">
      <c r="B212" s="229" t="s">
        <v>94</v>
      </c>
      <c r="C212" s="230" t="s">
        <v>803</v>
      </c>
      <c r="D212" s="231" t="s">
        <v>35</v>
      </c>
      <c r="E212" s="232" t="s">
        <v>68</v>
      </c>
      <c r="F212" s="233">
        <v>43446</v>
      </c>
      <c r="G212" s="234">
        <v>1</v>
      </c>
      <c r="H212" s="235">
        <v>3.6909999999999998</v>
      </c>
      <c r="I212" s="236">
        <v>11.52</v>
      </c>
    </row>
    <row r="213" spans="2:9" ht="18" customHeight="1" x14ac:dyDescent="0.25">
      <c r="B213" s="229" t="s">
        <v>94</v>
      </c>
      <c r="C213" s="230" t="s">
        <v>804</v>
      </c>
      <c r="D213" s="231" t="s">
        <v>35</v>
      </c>
      <c r="E213" s="232" t="s">
        <v>71</v>
      </c>
      <c r="F213" s="233">
        <v>43158</v>
      </c>
      <c r="G213" s="234">
        <v>1</v>
      </c>
      <c r="H213" s="235">
        <v>2.5670000000000002</v>
      </c>
      <c r="I213" s="236">
        <v>8.9849999999999994</v>
      </c>
    </row>
    <row r="214" spans="2:9" ht="18" customHeight="1" x14ac:dyDescent="0.25">
      <c r="B214" s="87" t="s">
        <v>95</v>
      </c>
      <c r="C214" s="56" t="s">
        <v>156</v>
      </c>
      <c r="D214" s="51" t="s">
        <v>52</v>
      </c>
      <c r="E214" s="51" t="s">
        <v>71</v>
      </c>
      <c r="F214" s="75">
        <v>1987</v>
      </c>
      <c r="G214" s="48">
        <v>1</v>
      </c>
      <c r="H214" s="181">
        <v>0.5</v>
      </c>
      <c r="I214" s="182">
        <v>1</v>
      </c>
    </row>
    <row r="215" spans="2:9" ht="18" customHeight="1" x14ac:dyDescent="0.25">
      <c r="B215" s="87" t="s">
        <v>95</v>
      </c>
      <c r="C215" s="56" t="s">
        <v>157</v>
      </c>
      <c r="D215" s="51" t="s">
        <v>52</v>
      </c>
      <c r="E215" s="51" t="s">
        <v>71</v>
      </c>
      <c r="F215" s="75">
        <v>1955</v>
      </c>
      <c r="G215" s="48">
        <v>1</v>
      </c>
      <c r="H215" s="181">
        <v>0.4</v>
      </c>
      <c r="I215" s="182">
        <v>1.5</v>
      </c>
    </row>
    <row r="216" spans="2:9" ht="18" customHeight="1" x14ac:dyDescent="0.25">
      <c r="B216" s="87" t="s">
        <v>95</v>
      </c>
      <c r="C216" s="49" t="s">
        <v>397</v>
      </c>
      <c r="D216" s="51" t="s">
        <v>52</v>
      </c>
      <c r="E216" s="51" t="s">
        <v>68</v>
      </c>
      <c r="F216" s="52">
        <v>2010</v>
      </c>
      <c r="G216" s="48">
        <v>1</v>
      </c>
      <c r="H216" s="215">
        <v>61.704000000000001</v>
      </c>
      <c r="I216" s="180">
        <v>250</v>
      </c>
    </row>
    <row r="217" spans="2:9" ht="18" customHeight="1" x14ac:dyDescent="0.25">
      <c r="B217" s="87" t="s">
        <v>95</v>
      </c>
      <c r="C217" s="49" t="s">
        <v>252</v>
      </c>
      <c r="D217" s="51" t="s">
        <v>52</v>
      </c>
      <c r="E217" s="51" t="s">
        <v>71</v>
      </c>
      <c r="F217" s="58">
        <v>41520</v>
      </c>
      <c r="G217" s="48">
        <v>1</v>
      </c>
      <c r="H217" s="178">
        <v>3.05</v>
      </c>
      <c r="I217" s="179">
        <v>12.5</v>
      </c>
    </row>
    <row r="218" spans="2:9" ht="30" customHeight="1" x14ac:dyDescent="0.25">
      <c r="B218" s="87" t="s">
        <v>95</v>
      </c>
      <c r="C218" s="49" t="s">
        <v>276</v>
      </c>
      <c r="D218" s="51" t="s">
        <v>52</v>
      </c>
      <c r="E218" s="51" t="s">
        <v>71</v>
      </c>
      <c r="F218" s="58" t="s">
        <v>1</v>
      </c>
      <c r="G218" s="48">
        <v>1</v>
      </c>
      <c r="H218" s="178">
        <v>8.48</v>
      </c>
      <c r="I218" s="239">
        <v>25</v>
      </c>
    </row>
    <row r="219" spans="2:9" ht="18" customHeight="1" x14ac:dyDescent="0.25">
      <c r="B219" s="87" t="s">
        <v>95</v>
      </c>
      <c r="C219" s="49" t="s">
        <v>284</v>
      </c>
      <c r="D219" s="51" t="s">
        <v>52</v>
      </c>
      <c r="E219" s="51" t="s">
        <v>71</v>
      </c>
      <c r="F219" s="52">
        <v>2006</v>
      </c>
      <c r="G219" s="48">
        <v>1</v>
      </c>
      <c r="H219" s="172">
        <v>28.81</v>
      </c>
      <c r="I219" s="173">
        <v>51.64</v>
      </c>
    </row>
    <row r="220" spans="2:9" ht="18" customHeight="1" x14ac:dyDescent="0.25">
      <c r="B220" s="87" t="s">
        <v>95</v>
      </c>
      <c r="C220" s="49" t="s">
        <v>515</v>
      </c>
      <c r="D220" s="51" t="s">
        <v>52</v>
      </c>
      <c r="E220" s="51" t="s">
        <v>71</v>
      </c>
      <c r="F220" s="52">
        <f>F219</f>
        <v>2006</v>
      </c>
      <c r="G220" s="48">
        <v>1</v>
      </c>
      <c r="H220" s="172">
        <v>7.35</v>
      </c>
      <c r="I220" s="180">
        <v>25</v>
      </c>
    </row>
    <row r="221" spans="2:9" ht="18" customHeight="1" x14ac:dyDescent="0.25">
      <c r="B221" s="87" t="s">
        <v>95</v>
      </c>
      <c r="C221" s="49" t="s">
        <v>343</v>
      </c>
      <c r="D221" s="51" t="s">
        <v>52</v>
      </c>
      <c r="E221" s="51" t="s">
        <v>71</v>
      </c>
      <c r="F221" s="58">
        <v>40866</v>
      </c>
      <c r="G221" s="48">
        <v>1</v>
      </c>
      <c r="H221" s="238">
        <v>14.896000000000001</v>
      </c>
      <c r="I221" s="179">
        <v>48.3</v>
      </c>
    </row>
    <row r="222" spans="2:9" ht="18" customHeight="1" x14ac:dyDescent="0.25">
      <c r="B222" s="87" t="s">
        <v>95</v>
      </c>
      <c r="C222" s="59" t="s">
        <v>366</v>
      </c>
      <c r="D222" s="51" t="s">
        <v>52</v>
      </c>
      <c r="E222" s="51" t="s">
        <v>68</v>
      </c>
      <c r="F222" s="62">
        <v>40744</v>
      </c>
      <c r="G222" s="48">
        <v>1</v>
      </c>
      <c r="H222" s="178">
        <v>5.46</v>
      </c>
      <c r="I222" s="179">
        <v>17</v>
      </c>
    </row>
    <row r="223" spans="2:9" s="3" customFormat="1" ht="18" customHeight="1" x14ac:dyDescent="0.25">
      <c r="B223" s="91" t="s">
        <v>95</v>
      </c>
      <c r="C223" s="49" t="s">
        <v>565</v>
      </c>
      <c r="D223" s="92" t="s">
        <v>52</v>
      </c>
      <c r="E223" s="51" t="s">
        <v>568</v>
      </c>
      <c r="F223" s="58">
        <v>41932</v>
      </c>
      <c r="G223" s="48">
        <v>1</v>
      </c>
      <c r="H223" s="172">
        <v>5</v>
      </c>
      <c r="I223" s="187">
        <v>17.399999999999999</v>
      </c>
    </row>
    <row r="224" spans="2:9" ht="18" customHeight="1" x14ac:dyDescent="0.25">
      <c r="B224" s="91" t="s">
        <v>95</v>
      </c>
      <c r="C224" s="49" t="s">
        <v>551</v>
      </c>
      <c r="D224" s="92" t="s">
        <v>52</v>
      </c>
      <c r="E224" s="51" t="s">
        <v>568</v>
      </c>
      <c r="F224" s="58">
        <v>41810</v>
      </c>
      <c r="G224" s="48">
        <v>1</v>
      </c>
      <c r="H224" s="172">
        <v>9.06</v>
      </c>
      <c r="I224" s="173">
        <v>26.13</v>
      </c>
    </row>
    <row r="225" spans="2:9" ht="18" customHeight="1" x14ac:dyDescent="0.25">
      <c r="B225" s="91" t="s">
        <v>95</v>
      </c>
      <c r="C225" s="49" t="s">
        <v>559</v>
      </c>
      <c r="D225" s="92" t="s">
        <v>52</v>
      </c>
      <c r="E225" s="51" t="s">
        <v>568</v>
      </c>
      <c r="F225" s="58">
        <v>41950</v>
      </c>
      <c r="G225" s="48">
        <v>1</v>
      </c>
      <c r="H225" s="172">
        <v>3.3879999999999999</v>
      </c>
      <c r="I225" s="173">
        <v>13.4</v>
      </c>
    </row>
    <row r="226" spans="2:9" ht="18" customHeight="1" x14ac:dyDescent="0.25">
      <c r="B226" s="91" t="s">
        <v>95</v>
      </c>
      <c r="C226" s="49" t="s">
        <v>668</v>
      </c>
      <c r="D226" s="92" t="s">
        <v>52</v>
      </c>
      <c r="E226" s="51" t="s">
        <v>71</v>
      </c>
      <c r="F226" s="58">
        <v>42222</v>
      </c>
      <c r="G226" s="48">
        <v>1</v>
      </c>
      <c r="H226" s="172">
        <v>6.79</v>
      </c>
      <c r="I226" s="173">
        <v>15.55</v>
      </c>
    </row>
    <row r="227" spans="2:9" ht="18" customHeight="1" x14ac:dyDescent="0.25">
      <c r="B227" s="91" t="s">
        <v>95</v>
      </c>
      <c r="C227" s="49" t="s">
        <v>670</v>
      </c>
      <c r="D227" s="92" t="s">
        <v>52</v>
      </c>
      <c r="E227" s="51" t="s">
        <v>71</v>
      </c>
      <c r="F227" s="58">
        <v>37288</v>
      </c>
      <c r="G227" s="48">
        <v>1</v>
      </c>
      <c r="H227" s="172">
        <v>510</v>
      </c>
      <c r="I227" s="173">
        <v>1669</v>
      </c>
    </row>
    <row r="228" spans="2:9" ht="18" customHeight="1" x14ac:dyDescent="0.25">
      <c r="B228" s="79" t="s">
        <v>96</v>
      </c>
      <c r="C228" s="49" t="s">
        <v>273</v>
      </c>
      <c r="D228" s="49" t="s">
        <v>41</v>
      </c>
      <c r="E228" s="51" t="s">
        <v>71</v>
      </c>
      <c r="F228" s="52">
        <v>2008</v>
      </c>
      <c r="G228" s="48">
        <v>1</v>
      </c>
      <c r="H228" s="172">
        <v>16.7</v>
      </c>
      <c r="I228" s="173">
        <v>117.2</v>
      </c>
    </row>
    <row r="229" spans="2:9" ht="18" customHeight="1" x14ac:dyDescent="0.25">
      <c r="B229" s="79" t="s">
        <v>96</v>
      </c>
      <c r="C229" s="49" t="s">
        <v>671</v>
      </c>
      <c r="D229" s="49" t="s">
        <v>41</v>
      </c>
      <c r="E229" s="51" t="s">
        <v>71</v>
      </c>
      <c r="F229" s="58">
        <v>42145</v>
      </c>
      <c r="G229" s="48">
        <v>1</v>
      </c>
      <c r="H229" s="172">
        <v>17</v>
      </c>
      <c r="I229" s="173">
        <v>61.16</v>
      </c>
    </row>
    <row r="230" spans="2:9" ht="18" customHeight="1" x14ac:dyDescent="0.25">
      <c r="B230" s="87" t="s">
        <v>97</v>
      </c>
      <c r="C230" s="56" t="s">
        <v>179</v>
      </c>
      <c r="D230" s="51" t="s">
        <v>50</v>
      </c>
      <c r="E230" s="51" t="s">
        <v>71</v>
      </c>
      <c r="F230" s="75">
        <v>1965</v>
      </c>
      <c r="G230" s="48">
        <v>1</v>
      </c>
      <c r="H230" s="181">
        <v>6.88E-2</v>
      </c>
      <c r="I230" s="182">
        <v>0.6</v>
      </c>
    </row>
    <row r="231" spans="2:9" ht="18" customHeight="1" x14ac:dyDescent="0.25">
      <c r="B231" s="79" t="s">
        <v>98</v>
      </c>
      <c r="C231" s="56" t="s">
        <v>386</v>
      </c>
      <c r="D231" s="49" t="s">
        <v>49</v>
      </c>
      <c r="E231" s="51" t="s">
        <v>71</v>
      </c>
      <c r="F231" s="58">
        <v>41423</v>
      </c>
      <c r="G231" s="48">
        <v>1</v>
      </c>
      <c r="H231" s="172">
        <v>20.399999999999999</v>
      </c>
      <c r="I231" s="173">
        <v>80.260000000000005</v>
      </c>
    </row>
    <row r="232" spans="2:9" ht="18" customHeight="1" x14ac:dyDescent="0.25">
      <c r="B232" s="79" t="s">
        <v>98</v>
      </c>
      <c r="C232" s="49" t="s">
        <v>391</v>
      </c>
      <c r="D232" s="49" t="s">
        <v>49</v>
      </c>
      <c r="E232" s="51" t="s">
        <v>68</v>
      </c>
      <c r="F232" s="58">
        <v>40563</v>
      </c>
      <c r="G232" s="48">
        <v>1</v>
      </c>
      <c r="H232" s="172">
        <v>47</v>
      </c>
      <c r="I232" s="180">
        <v>166</v>
      </c>
    </row>
    <row r="233" spans="2:9" ht="18" customHeight="1" x14ac:dyDescent="0.25">
      <c r="B233" s="79" t="s">
        <v>98</v>
      </c>
      <c r="C233" s="49" t="s">
        <v>274</v>
      </c>
      <c r="D233" s="49" t="s">
        <v>49</v>
      </c>
      <c r="E233" s="51" t="s">
        <v>71</v>
      </c>
      <c r="F233" s="58">
        <v>41410</v>
      </c>
      <c r="G233" s="48">
        <v>1</v>
      </c>
      <c r="H233" s="172">
        <v>5.29</v>
      </c>
      <c r="I233" s="173">
        <v>20.059999999999999</v>
      </c>
    </row>
    <row r="234" spans="2:9" ht="18" customHeight="1" x14ac:dyDescent="0.25">
      <c r="B234" s="79" t="s">
        <v>98</v>
      </c>
      <c r="C234" s="49" t="s">
        <v>338</v>
      </c>
      <c r="D234" s="49" t="s">
        <v>49</v>
      </c>
      <c r="E234" s="51" t="s">
        <v>71</v>
      </c>
      <c r="F234" s="58">
        <v>40930</v>
      </c>
      <c r="G234" s="48">
        <v>1</v>
      </c>
      <c r="H234" s="178">
        <v>6</v>
      </c>
      <c r="I234" s="179">
        <v>23.37</v>
      </c>
    </row>
    <row r="235" spans="2:9" ht="18" customHeight="1" x14ac:dyDescent="0.25">
      <c r="B235" s="79" t="s">
        <v>98</v>
      </c>
      <c r="C235" s="49" t="s">
        <v>445</v>
      </c>
      <c r="D235" s="49" t="s">
        <v>49</v>
      </c>
      <c r="E235" s="51" t="s">
        <v>71</v>
      </c>
      <c r="F235" s="58">
        <v>41180</v>
      </c>
      <c r="G235" s="48">
        <v>1</v>
      </c>
      <c r="H235" s="195">
        <v>8.44</v>
      </c>
      <c r="I235" s="196">
        <v>69.88</v>
      </c>
    </row>
    <row r="236" spans="2:9" ht="18" customHeight="1" x14ac:dyDescent="0.25">
      <c r="B236" s="91" t="s">
        <v>99</v>
      </c>
      <c r="C236" s="56" t="s">
        <v>163</v>
      </c>
      <c r="D236" s="92" t="s">
        <v>40</v>
      </c>
      <c r="E236" s="51" t="s">
        <v>71</v>
      </c>
      <c r="F236" s="75">
        <v>1924</v>
      </c>
      <c r="G236" s="48">
        <v>1</v>
      </c>
      <c r="H236" s="181">
        <v>9.9199999999999997E-2</v>
      </c>
      <c r="I236" s="182">
        <v>0.7</v>
      </c>
    </row>
    <row r="237" spans="2:9" ht="18" customHeight="1" x14ac:dyDescent="0.25">
      <c r="B237" s="91" t="s">
        <v>99</v>
      </c>
      <c r="C237" s="56" t="s">
        <v>164</v>
      </c>
      <c r="D237" s="92" t="s">
        <v>40</v>
      </c>
      <c r="E237" s="51" t="s">
        <v>71</v>
      </c>
      <c r="F237" s="75">
        <v>1928</v>
      </c>
      <c r="G237" s="48">
        <v>1</v>
      </c>
      <c r="H237" s="181">
        <v>1.36</v>
      </c>
      <c r="I237" s="182">
        <v>4</v>
      </c>
    </row>
    <row r="238" spans="2:9" ht="18" customHeight="1" x14ac:dyDescent="0.25">
      <c r="B238" s="91" t="s">
        <v>99</v>
      </c>
      <c r="C238" s="56" t="s">
        <v>464</v>
      </c>
      <c r="D238" s="92" t="s">
        <v>40</v>
      </c>
      <c r="E238" s="51" t="s">
        <v>71</v>
      </c>
      <c r="F238" s="57">
        <v>1998</v>
      </c>
      <c r="G238" s="48">
        <v>1</v>
      </c>
      <c r="H238" s="176">
        <v>84</v>
      </c>
      <c r="I238" s="177">
        <v>429</v>
      </c>
    </row>
    <row r="239" spans="2:9" s="3" customFormat="1" ht="18" customHeight="1" x14ac:dyDescent="0.25">
      <c r="B239" s="91" t="s">
        <v>99</v>
      </c>
      <c r="C239" s="56" t="s">
        <v>183</v>
      </c>
      <c r="D239" s="92" t="s">
        <v>40</v>
      </c>
      <c r="E239" s="51" t="s">
        <v>68</v>
      </c>
      <c r="F239" s="57">
        <v>2005</v>
      </c>
      <c r="G239" s="48">
        <v>1</v>
      </c>
      <c r="H239" s="176">
        <v>100</v>
      </c>
      <c r="I239" s="177">
        <v>423.5</v>
      </c>
    </row>
    <row r="240" spans="2:9" ht="18" customHeight="1" x14ac:dyDescent="0.25">
      <c r="B240" s="91" t="s">
        <v>99</v>
      </c>
      <c r="C240" s="49" t="s">
        <v>672</v>
      </c>
      <c r="D240" s="92" t="s">
        <v>40</v>
      </c>
      <c r="E240" s="51" t="s">
        <v>68</v>
      </c>
      <c r="F240" s="58">
        <v>40634</v>
      </c>
      <c r="G240" s="48">
        <v>1</v>
      </c>
      <c r="H240" s="178">
        <v>27.617999999999999</v>
      </c>
      <c r="I240" s="179">
        <v>94.47</v>
      </c>
    </row>
    <row r="241" spans="2:9" ht="18" customHeight="1" x14ac:dyDescent="0.25">
      <c r="B241" s="91" t="s">
        <v>99</v>
      </c>
      <c r="C241" s="49" t="s">
        <v>318</v>
      </c>
      <c r="D241" s="92" t="s">
        <v>40</v>
      </c>
      <c r="E241" s="51" t="s">
        <v>71</v>
      </c>
      <c r="F241" s="52">
        <v>2001</v>
      </c>
      <c r="G241" s="48">
        <v>1</v>
      </c>
      <c r="H241" s="172">
        <v>3.3319999999999999</v>
      </c>
      <c r="I241" s="173">
        <v>28.03</v>
      </c>
    </row>
    <row r="242" spans="2:9" ht="18" customHeight="1" x14ac:dyDescent="0.25">
      <c r="B242" s="91" t="s">
        <v>99</v>
      </c>
      <c r="C242" s="59" t="s">
        <v>365</v>
      </c>
      <c r="D242" s="92" t="s">
        <v>40</v>
      </c>
      <c r="E242" s="51" t="s">
        <v>71</v>
      </c>
      <c r="F242" s="62">
        <v>41663</v>
      </c>
      <c r="G242" s="48">
        <v>1</v>
      </c>
      <c r="H242" s="194">
        <v>0.31</v>
      </c>
      <c r="I242" s="179">
        <v>1.65</v>
      </c>
    </row>
    <row r="243" spans="2:9" ht="18" customHeight="1" x14ac:dyDescent="0.25">
      <c r="B243" s="91" t="s">
        <v>99</v>
      </c>
      <c r="C243" s="49" t="s">
        <v>456</v>
      </c>
      <c r="D243" s="92" t="s">
        <v>40</v>
      </c>
      <c r="E243" s="51" t="s">
        <v>68</v>
      </c>
      <c r="F243" s="52">
        <v>2006</v>
      </c>
      <c r="G243" s="48">
        <v>1</v>
      </c>
      <c r="H243" s="172">
        <v>4.17</v>
      </c>
      <c r="I243" s="173">
        <v>27</v>
      </c>
    </row>
    <row r="244" spans="2:9" ht="18" customHeight="1" x14ac:dyDescent="0.25">
      <c r="B244" s="91" t="s">
        <v>99</v>
      </c>
      <c r="C244" s="49" t="s">
        <v>539</v>
      </c>
      <c r="D244" s="92" t="s">
        <v>40</v>
      </c>
      <c r="E244" s="51" t="s">
        <v>568</v>
      </c>
      <c r="F244" s="58">
        <v>41761</v>
      </c>
      <c r="G244" s="48">
        <v>1</v>
      </c>
      <c r="H244" s="172">
        <v>17.579999999999998</v>
      </c>
      <c r="I244" s="173">
        <v>89.56</v>
      </c>
    </row>
    <row r="245" spans="2:9" ht="18" customHeight="1" x14ac:dyDescent="0.25">
      <c r="B245" s="91" t="s">
        <v>99</v>
      </c>
      <c r="C245" s="56" t="s">
        <v>673</v>
      </c>
      <c r="D245" s="92" t="s">
        <v>40</v>
      </c>
      <c r="E245" s="51" t="s">
        <v>68</v>
      </c>
      <c r="F245" s="102">
        <v>42124</v>
      </c>
      <c r="G245" s="48">
        <v>1</v>
      </c>
      <c r="H245" s="176">
        <v>11.243</v>
      </c>
      <c r="I245" s="177">
        <v>35</v>
      </c>
    </row>
    <row r="246" spans="2:9" ht="18" customHeight="1" x14ac:dyDescent="0.25">
      <c r="B246" s="229" t="s">
        <v>99</v>
      </c>
      <c r="C246" s="248" t="s">
        <v>805</v>
      </c>
      <c r="D246" s="231" t="s">
        <v>40</v>
      </c>
      <c r="E246" s="232" t="s">
        <v>71</v>
      </c>
      <c r="F246" s="249">
        <v>43315</v>
      </c>
      <c r="G246" s="234">
        <v>1</v>
      </c>
      <c r="H246" s="250">
        <v>5</v>
      </c>
      <c r="I246" s="251">
        <v>11.9</v>
      </c>
    </row>
    <row r="247" spans="2:9" ht="18" customHeight="1" x14ac:dyDescent="0.25">
      <c r="B247" s="91" t="s">
        <v>100</v>
      </c>
      <c r="C247" s="56" t="s">
        <v>162</v>
      </c>
      <c r="D247" s="92" t="s">
        <v>58</v>
      </c>
      <c r="E247" s="51" t="s">
        <v>71</v>
      </c>
      <c r="F247" s="57">
        <v>1961</v>
      </c>
      <c r="G247" s="48">
        <v>1</v>
      </c>
      <c r="H247" s="176">
        <v>6.78</v>
      </c>
      <c r="I247" s="177">
        <v>50</v>
      </c>
    </row>
    <row r="248" spans="2:9" ht="18" customHeight="1" x14ac:dyDescent="0.25">
      <c r="B248" s="91" t="s">
        <v>100</v>
      </c>
      <c r="C248" s="56" t="s">
        <v>188</v>
      </c>
      <c r="D248" s="92" t="s">
        <v>58</v>
      </c>
      <c r="E248" s="51" t="s">
        <v>71</v>
      </c>
      <c r="F248" s="57">
        <v>1999</v>
      </c>
      <c r="G248" s="48">
        <v>1</v>
      </c>
      <c r="H248" s="252">
        <v>2.028</v>
      </c>
      <c r="I248" s="198">
        <v>11.435</v>
      </c>
    </row>
    <row r="249" spans="2:9" ht="18" customHeight="1" x14ac:dyDescent="0.25">
      <c r="B249" s="91" t="s">
        <v>100</v>
      </c>
      <c r="C249" s="56" t="s">
        <v>189</v>
      </c>
      <c r="D249" s="92" t="s">
        <v>58</v>
      </c>
      <c r="E249" s="51" t="s">
        <v>71</v>
      </c>
      <c r="F249" s="57">
        <v>2000</v>
      </c>
      <c r="G249" s="48">
        <v>1</v>
      </c>
      <c r="H249" s="253">
        <v>2.3929999999999998</v>
      </c>
      <c r="I249" s="177">
        <v>11.307</v>
      </c>
    </row>
    <row r="250" spans="2:9" ht="18" customHeight="1" x14ac:dyDescent="0.25">
      <c r="B250" s="91" t="s">
        <v>100</v>
      </c>
      <c r="C250" s="56" t="s">
        <v>468</v>
      </c>
      <c r="D250" s="92" t="s">
        <v>58</v>
      </c>
      <c r="E250" s="51" t="s">
        <v>71</v>
      </c>
      <c r="F250" s="52">
        <v>2007</v>
      </c>
      <c r="G250" s="48">
        <v>1</v>
      </c>
      <c r="H250" s="172">
        <f>4.082+0.47</f>
        <v>4.5519999999999996</v>
      </c>
      <c r="I250" s="187">
        <v>24.306000000000001</v>
      </c>
    </row>
    <row r="251" spans="2:9" ht="18" customHeight="1" x14ac:dyDescent="0.25">
      <c r="B251" s="91" t="s">
        <v>100</v>
      </c>
      <c r="C251" s="56" t="s">
        <v>469</v>
      </c>
      <c r="D251" s="92" t="s">
        <v>58</v>
      </c>
      <c r="E251" s="51" t="s">
        <v>71</v>
      </c>
      <c r="F251" s="101">
        <v>2007</v>
      </c>
      <c r="G251" s="48">
        <v>1</v>
      </c>
      <c r="H251" s="194">
        <v>3.69</v>
      </c>
      <c r="I251" s="180">
        <v>23.103999999999999</v>
      </c>
    </row>
    <row r="252" spans="2:9" ht="18" customHeight="1" x14ac:dyDescent="0.25">
      <c r="B252" s="91" t="s">
        <v>100</v>
      </c>
      <c r="C252" s="56" t="s">
        <v>470</v>
      </c>
      <c r="D252" s="92" t="s">
        <v>58</v>
      </c>
      <c r="E252" s="51" t="s">
        <v>71</v>
      </c>
      <c r="F252" s="101">
        <v>2009</v>
      </c>
      <c r="G252" s="48">
        <v>1</v>
      </c>
      <c r="H252" s="194">
        <v>1.05</v>
      </c>
      <c r="I252" s="173">
        <v>4</v>
      </c>
    </row>
    <row r="253" spans="2:9" s="3" customFormat="1" ht="18" customHeight="1" x14ac:dyDescent="0.25">
      <c r="B253" s="91" t="s">
        <v>100</v>
      </c>
      <c r="C253" s="56" t="s">
        <v>471</v>
      </c>
      <c r="D253" s="92" t="s">
        <v>58</v>
      </c>
      <c r="E253" s="51" t="s">
        <v>71</v>
      </c>
      <c r="F253" s="101">
        <v>2007</v>
      </c>
      <c r="G253" s="48">
        <v>1</v>
      </c>
      <c r="H253" s="194">
        <f>2*2.008</f>
        <v>4.016</v>
      </c>
      <c r="I253" s="180">
        <v>25.16</v>
      </c>
    </row>
    <row r="254" spans="2:9" s="3" customFormat="1" ht="18" customHeight="1" x14ac:dyDescent="0.25">
      <c r="B254" s="91" t="s">
        <v>100</v>
      </c>
      <c r="C254" s="56" t="s">
        <v>472</v>
      </c>
      <c r="D254" s="92" t="s">
        <v>58</v>
      </c>
      <c r="E254" s="51" t="s">
        <v>71</v>
      </c>
      <c r="F254" s="101">
        <v>2009</v>
      </c>
      <c r="G254" s="48">
        <v>1</v>
      </c>
      <c r="H254" s="254">
        <v>5.71</v>
      </c>
      <c r="I254" s="180">
        <v>25</v>
      </c>
    </row>
    <row r="255" spans="2:9" s="3" customFormat="1" ht="18" customHeight="1" x14ac:dyDescent="0.25">
      <c r="B255" s="91" t="s">
        <v>100</v>
      </c>
      <c r="C255" s="59" t="s">
        <v>407</v>
      </c>
      <c r="D255" s="92" t="s">
        <v>58</v>
      </c>
      <c r="E255" s="51" t="s">
        <v>68</v>
      </c>
      <c r="F255" s="58">
        <v>41485</v>
      </c>
      <c r="G255" s="48">
        <v>1</v>
      </c>
      <c r="H255" s="172">
        <v>25</v>
      </c>
      <c r="I255" s="173">
        <v>80</v>
      </c>
    </row>
    <row r="256" spans="2:9" ht="18" customHeight="1" x14ac:dyDescent="0.25">
      <c r="B256" s="91" t="s">
        <v>100</v>
      </c>
      <c r="C256" s="59" t="s">
        <v>234</v>
      </c>
      <c r="D256" s="92" t="s">
        <v>58</v>
      </c>
      <c r="E256" s="51" t="s">
        <v>71</v>
      </c>
      <c r="F256" s="58">
        <v>41313</v>
      </c>
      <c r="G256" s="48">
        <v>1</v>
      </c>
      <c r="H256" s="172">
        <v>19.03</v>
      </c>
      <c r="I256" s="173">
        <v>70</v>
      </c>
    </row>
    <row r="257" spans="2:9" ht="18" customHeight="1" x14ac:dyDescent="0.25">
      <c r="B257" s="91" t="s">
        <v>100</v>
      </c>
      <c r="C257" s="49" t="s">
        <v>194</v>
      </c>
      <c r="D257" s="92" t="s">
        <v>58</v>
      </c>
      <c r="E257" s="51" t="s">
        <v>71</v>
      </c>
      <c r="F257" s="101">
        <v>2009</v>
      </c>
      <c r="G257" s="48">
        <v>1</v>
      </c>
      <c r="H257" s="194">
        <v>63</v>
      </c>
      <c r="I257" s="180">
        <v>330</v>
      </c>
    </row>
    <row r="258" spans="2:9" ht="18" customHeight="1" x14ac:dyDescent="0.25">
      <c r="B258" s="91" t="s">
        <v>100</v>
      </c>
      <c r="C258" s="49" t="s">
        <v>513</v>
      </c>
      <c r="D258" s="92" t="s">
        <v>58</v>
      </c>
      <c r="E258" s="51" t="s">
        <v>68</v>
      </c>
      <c r="F258" s="166">
        <v>2010</v>
      </c>
      <c r="G258" s="48">
        <v>1</v>
      </c>
      <c r="H258" s="172">
        <v>8.68</v>
      </c>
      <c r="I258" s="180">
        <v>41</v>
      </c>
    </row>
    <row r="259" spans="2:9" ht="18" customHeight="1" x14ac:dyDescent="0.25">
      <c r="B259" s="91" t="s">
        <v>100</v>
      </c>
      <c r="C259" s="59" t="s">
        <v>332</v>
      </c>
      <c r="D259" s="92" t="s">
        <v>58</v>
      </c>
      <c r="E259" s="51" t="s">
        <v>71</v>
      </c>
      <c r="F259" s="58">
        <v>40991</v>
      </c>
      <c r="G259" s="48">
        <v>1</v>
      </c>
      <c r="H259" s="172">
        <v>6.56</v>
      </c>
      <c r="I259" s="173">
        <v>23.36</v>
      </c>
    </row>
    <row r="260" spans="2:9" ht="18" customHeight="1" x14ac:dyDescent="0.25">
      <c r="B260" s="91" t="s">
        <v>100</v>
      </c>
      <c r="C260" s="49" t="s">
        <v>337</v>
      </c>
      <c r="D260" s="92" t="s">
        <v>58</v>
      </c>
      <c r="E260" s="51" t="s">
        <v>71</v>
      </c>
      <c r="F260" s="58">
        <v>40669</v>
      </c>
      <c r="G260" s="48">
        <v>1</v>
      </c>
      <c r="H260" s="178">
        <v>25.49</v>
      </c>
      <c r="I260" s="179">
        <v>101.49</v>
      </c>
    </row>
    <row r="261" spans="2:9" ht="18" customHeight="1" x14ac:dyDescent="0.25">
      <c r="B261" s="91" t="s">
        <v>100</v>
      </c>
      <c r="C261" s="49" t="s">
        <v>359</v>
      </c>
      <c r="D261" s="92" t="s">
        <v>58</v>
      </c>
      <c r="E261" s="51" t="s">
        <v>71</v>
      </c>
      <c r="F261" s="62">
        <v>40728</v>
      </c>
      <c r="G261" s="48">
        <v>1</v>
      </c>
      <c r="H261" s="178">
        <v>1.605</v>
      </c>
      <c r="I261" s="179">
        <v>7.8609999999999998</v>
      </c>
    </row>
    <row r="262" spans="2:9" ht="18" customHeight="1" x14ac:dyDescent="0.25">
      <c r="B262" s="91" t="s">
        <v>100</v>
      </c>
      <c r="C262" s="49" t="s">
        <v>375</v>
      </c>
      <c r="D262" s="92" t="s">
        <v>58</v>
      </c>
      <c r="E262" s="51" t="s">
        <v>71</v>
      </c>
      <c r="F262" s="101">
        <v>2009</v>
      </c>
      <c r="G262" s="48">
        <v>1</v>
      </c>
      <c r="H262" s="254">
        <v>14</v>
      </c>
      <c r="I262" s="180">
        <v>56.16</v>
      </c>
    </row>
    <row r="263" spans="2:9" ht="18" customHeight="1" x14ac:dyDescent="0.25">
      <c r="B263" s="91" t="s">
        <v>100</v>
      </c>
      <c r="C263" s="49" t="s">
        <v>543</v>
      </c>
      <c r="D263" s="92" t="s">
        <v>58</v>
      </c>
      <c r="E263" s="51" t="s">
        <v>568</v>
      </c>
      <c r="F263" s="58">
        <v>41963</v>
      </c>
      <c r="G263" s="48">
        <v>1</v>
      </c>
      <c r="H263" s="172">
        <v>7.52</v>
      </c>
      <c r="I263" s="173">
        <v>19.669</v>
      </c>
    </row>
    <row r="264" spans="2:9" s="3" customFormat="1" ht="18" customHeight="1" x14ac:dyDescent="0.25">
      <c r="B264" s="91" t="s">
        <v>100</v>
      </c>
      <c r="C264" s="49" t="s">
        <v>544</v>
      </c>
      <c r="D264" s="92" t="s">
        <v>58</v>
      </c>
      <c r="E264" s="51" t="s">
        <v>568</v>
      </c>
      <c r="F264" s="58">
        <v>41704</v>
      </c>
      <c r="G264" s="48">
        <v>1</v>
      </c>
      <c r="H264" s="215">
        <v>5.66</v>
      </c>
      <c r="I264" s="187">
        <v>10.541</v>
      </c>
    </row>
    <row r="265" spans="2:9" s="3" customFormat="1" ht="18" customHeight="1" x14ac:dyDescent="0.25">
      <c r="B265" s="91" t="s">
        <v>100</v>
      </c>
      <c r="C265" s="49" t="s">
        <v>560</v>
      </c>
      <c r="D265" s="92" t="s">
        <v>58</v>
      </c>
      <c r="E265" s="51" t="s">
        <v>568</v>
      </c>
      <c r="F265" s="58">
        <v>41957</v>
      </c>
      <c r="G265" s="48">
        <v>1</v>
      </c>
      <c r="H265" s="172">
        <v>19.09</v>
      </c>
      <c r="I265" s="173">
        <v>73.790000000000006</v>
      </c>
    </row>
    <row r="266" spans="2:9" s="3" customFormat="1" ht="18" customHeight="1" x14ac:dyDescent="0.25">
      <c r="B266" s="91" t="s">
        <v>100</v>
      </c>
      <c r="C266" s="49" t="s">
        <v>674</v>
      </c>
      <c r="D266" s="92" t="s">
        <v>58</v>
      </c>
      <c r="E266" s="51" t="s">
        <v>71</v>
      </c>
      <c r="F266" s="102">
        <v>42187</v>
      </c>
      <c r="G266" s="48">
        <v>1</v>
      </c>
      <c r="H266" s="172">
        <v>5.14</v>
      </c>
      <c r="I266" s="173">
        <v>17.5</v>
      </c>
    </row>
    <row r="267" spans="2:9" s="3" customFormat="1" ht="18" customHeight="1" x14ac:dyDescent="0.25">
      <c r="B267" s="91" t="s">
        <v>100</v>
      </c>
      <c r="C267" s="49" t="s">
        <v>675</v>
      </c>
      <c r="D267" s="92" t="s">
        <v>58</v>
      </c>
      <c r="E267" s="51" t="s">
        <v>71</v>
      </c>
      <c r="F267" s="102">
        <v>42082</v>
      </c>
      <c r="G267" s="48">
        <v>1</v>
      </c>
      <c r="H267" s="172">
        <v>5.64</v>
      </c>
      <c r="I267" s="173">
        <v>14.41</v>
      </c>
    </row>
    <row r="268" spans="2:9" s="3" customFormat="1" ht="18" customHeight="1" x14ac:dyDescent="0.25">
      <c r="B268" s="91" t="s">
        <v>100</v>
      </c>
      <c r="C268" s="49" t="s">
        <v>676</v>
      </c>
      <c r="D268" s="92" t="s">
        <v>58</v>
      </c>
      <c r="E268" s="51" t="s">
        <v>71</v>
      </c>
      <c r="F268" s="93">
        <v>1957</v>
      </c>
      <c r="G268" s="48">
        <v>1</v>
      </c>
      <c r="H268" s="172">
        <v>0.2</v>
      </c>
      <c r="I268" s="173">
        <v>0.5</v>
      </c>
    </row>
    <row r="269" spans="2:9" s="3" customFormat="1" ht="18" customHeight="1" x14ac:dyDescent="0.25">
      <c r="B269" s="91" t="s">
        <v>100</v>
      </c>
      <c r="C269" s="49" t="s">
        <v>736</v>
      </c>
      <c r="D269" s="92" t="s">
        <v>58</v>
      </c>
      <c r="E269" s="51" t="s">
        <v>71</v>
      </c>
      <c r="F269" s="93">
        <v>2016</v>
      </c>
      <c r="G269" s="48">
        <v>1</v>
      </c>
      <c r="H269" s="172">
        <v>6.77</v>
      </c>
      <c r="I269" s="173">
        <v>16.62</v>
      </c>
    </row>
    <row r="270" spans="2:9" s="3" customFormat="1" ht="18" customHeight="1" x14ac:dyDescent="0.25">
      <c r="B270" s="91" t="s">
        <v>685</v>
      </c>
      <c r="C270" s="49" t="s">
        <v>266</v>
      </c>
      <c r="D270" s="92" t="s">
        <v>686</v>
      </c>
      <c r="E270" s="51" t="s">
        <v>71</v>
      </c>
      <c r="F270" s="58">
        <v>40709</v>
      </c>
      <c r="G270" s="48">
        <v>1</v>
      </c>
      <c r="H270" s="172">
        <v>2.8690000000000002</v>
      </c>
      <c r="I270" s="173">
        <v>13.2</v>
      </c>
    </row>
    <row r="271" spans="2:9" ht="18" customHeight="1" x14ac:dyDescent="0.25">
      <c r="B271" s="103" t="s">
        <v>101</v>
      </c>
      <c r="C271" s="49" t="s">
        <v>354</v>
      </c>
      <c r="D271" s="59" t="s">
        <v>63</v>
      </c>
      <c r="E271" s="51" t="s">
        <v>71</v>
      </c>
      <c r="F271" s="62">
        <v>40704</v>
      </c>
      <c r="G271" s="48">
        <v>1</v>
      </c>
      <c r="H271" s="178">
        <v>33</v>
      </c>
      <c r="I271" s="179">
        <v>141</v>
      </c>
    </row>
    <row r="272" spans="2:9" ht="18" customHeight="1" x14ac:dyDescent="0.25">
      <c r="B272" s="103" t="s">
        <v>101</v>
      </c>
      <c r="C272" s="49" t="s">
        <v>677</v>
      </c>
      <c r="D272" s="59" t="s">
        <v>63</v>
      </c>
      <c r="E272" s="51" t="s">
        <v>71</v>
      </c>
      <c r="F272" s="62">
        <v>42250</v>
      </c>
      <c r="G272" s="48">
        <v>1</v>
      </c>
      <c r="H272" s="178">
        <v>1.343</v>
      </c>
      <c r="I272" s="179">
        <v>6</v>
      </c>
    </row>
    <row r="273" spans="2:9" ht="18" customHeight="1" x14ac:dyDescent="0.25">
      <c r="B273" s="103" t="s">
        <v>101</v>
      </c>
      <c r="C273" s="49" t="s">
        <v>737</v>
      </c>
      <c r="D273" s="59" t="s">
        <v>63</v>
      </c>
      <c r="E273" s="51" t="s">
        <v>71</v>
      </c>
      <c r="F273" s="135">
        <v>2016</v>
      </c>
      <c r="G273" s="48">
        <v>1</v>
      </c>
      <c r="H273" s="178">
        <v>10.56</v>
      </c>
      <c r="I273" s="179">
        <v>34.42</v>
      </c>
    </row>
    <row r="274" spans="2:9" ht="18" customHeight="1" x14ac:dyDescent="0.25">
      <c r="B274" s="79" t="s">
        <v>131</v>
      </c>
      <c r="C274" s="49" t="s">
        <v>524</v>
      </c>
      <c r="D274" s="49" t="s">
        <v>36</v>
      </c>
      <c r="E274" s="51" t="s">
        <v>71</v>
      </c>
      <c r="F274" s="52">
        <v>2009</v>
      </c>
      <c r="G274" s="48">
        <v>1</v>
      </c>
      <c r="H274" s="194">
        <v>14.835000000000001</v>
      </c>
      <c r="I274" s="180">
        <v>56.89</v>
      </c>
    </row>
    <row r="275" spans="2:9" ht="18" customHeight="1" x14ac:dyDescent="0.25">
      <c r="B275" s="91" t="s">
        <v>131</v>
      </c>
      <c r="C275" s="49" t="s">
        <v>545</v>
      </c>
      <c r="D275" s="92" t="s">
        <v>36</v>
      </c>
      <c r="E275" s="51" t="s">
        <v>568</v>
      </c>
      <c r="F275" s="58">
        <v>41985</v>
      </c>
      <c r="G275" s="48">
        <v>1</v>
      </c>
      <c r="H275" s="172">
        <v>35.186</v>
      </c>
      <c r="I275" s="173">
        <v>110</v>
      </c>
    </row>
    <row r="276" spans="2:9" ht="18" customHeight="1" x14ac:dyDescent="0.25">
      <c r="B276" s="91" t="s">
        <v>131</v>
      </c>
      <c r="C276" s="49" t="s">
        <v>553</v>
      </c>
      <c r="D276" s="92" t="s">
        <v>36</v>
      </c>
      <c r="E276" s="51" t="s">
        <v>568</v>
      </c>
      <c r="F276" s="58">
        <v>41957</v>
      </c>
      <c r="G276" s="48">
        <v>1</v>
      </c>
      <c r="H276" s="172">
        <v>21.315000000000001</v>
      </c>
      <c r="I276" s="173">
        <v>83.54</v>
      </c>
    </row>
    <row r="277" spans="2:9" ht="18" customHeight="1" x14ac:dyDescent="0.25">
      <c r="B277" s="87" t="s">
        <v>132</v>
      </c>
      <c r="C277" s="49" t="s">
        <v>211</v>
      </c>
      <c r="D277" s="51" t="s">
        <v>11</v>
      </c>
      <c r="E277" s="51" t="s">
        <v>71</v>
      </c>
      <c r="F277" s="52">
        <v>2010</v>
      </c>
      <c r="G277" s="48">
        <v>1</v>
      </c>
      <c r="H277" s="172">
        <v>6.85</v>
      </c>
      <c r="I277" s="173">
        <v>21.5</v>
      </c>
    </row>
    <row r="278" spans="2:9" ht="18" customHeight="1" x14ac:dyDescent="0.25">
      <c r="B278" s="115" t="s">
        <v>132</v>
      </c>
      <c r="C278" s="65" t="s">
        <v>770</v>
      </c>
      <c r="D278" s="67" t="s">
        <v>11</v>
      </c>
      <c r="E278" s="67" t="s">
        <v>71</v>
      </c>
      <c r="F278" s="68">
        <v>43031</v>
      </c>
      <c r="G278" s="69">
        <v>1</v>
      </c>
      <c r="H278" s="174">
        <v>19.559999999999999</v>
      </c>
      <c r="I278" s="175">
        <v>58.68</v>
      </c>
    </row>
    <row r="279" spans="2:9" ht="18" customHeight="1" x14ac:dyDescent="0.25">
      <c r="B279" s="103" t="s">
        <v>102</v>
      </c>
      <c r="C279" s="59" t="s">
        <v>201</v>
      </c>
      <c r="D279" s="59" t="s">
        <v>39</v>
      </c>
      <c r="E279" s="51" t="s">
        <v>71</v>
      </c>
      <c r="F279" s="58">
        <v>41319</v>
      </c>
      <c r="G279" s="48">
        <v>1</v>
      </c>
      <c r="H279" s="178">
        <v>4.4000000000000004</v>
      </c>
      <c r="I279" s="179">
        <v>14.41</v>
      </c>
    </row>
    <row r="280" spans="2:9" s="3" customFormat="1" ht="18" customHeight="1" x14ac:dyDescent="0.25">
      <c r="B280" s="103" t="s">
        <v>102</v>
      </c>
      <c r="C280" s="49" t="s">
        <v>216</v>
      </c>
      <c r="D280" s="59" t="s">
        <v>39</v>
      </c>
      <c r="E280" s="51" t="s">
        <v>71</v>
      </c>
      <c r="F280" s="58">
        <v>41535</v>
      </c>
      <c r="G280" s="48">
        <v>1</v>
      </c>
      <c r="H280" s="254">
        <v>5.8179999999999996</v>
      </c>
      <c r="I280" s="180">
        <v>23.58</v>
      </c>
    </row>
    <row r="281" spans="2:9" ht="18" customHeight="1" x14ac:dyDescent="0.25">
      <c r="B281" s="103" t="s">
        <v>102</v>
      </c>
      <c r="C281" s="49" t="s">
        <v>369</v>
      </c>
      <c r="D281" s="59" t="s">
        <v>39</v>
      </c>
      <c r="E281" s="51" t="s">
        <v>71</v>
      </c>
      <c r="F281" s="62">
        <v>41033</v>
      </c>
      <c r="G281" s="48">
        <v>1</v>
      </c>
      <c r="H281" s="178">
        <v>5.8</v>
      </c>
      <c r="I281" s="179">
        <v>14</v>
      </c>
    </row>
    <row r="282" spans="2:9" ht="18" customHeight="1" x14ac:dyDescent="0.25">
      <c r="B282" s="91" t="s">
        <v>102</v>
      </c>
      <c r="C282" s="49" t="s">
        <v>563</v>
      </c>
      <c r="D282" s="92" t="s">
        <v>39</v>
      </c>
      <c r="E282" s="51" t="s">
        <v>568</v>
      </c>
      <c r="F282" s="58">
        <v>41775</v>
      </c>
      <c r="G282" s="48">
        <v>1</v>
      </c>
      <c r="H282" s="172">
        <v>5.4219999999999997</v>
      </c>
      <c r="I282" s="173">
        <v>18.61</v>
      </c>
    </row>
    <row r="283" spans="2:9" ht="18" customHeight="1" x14ac:dyDescent="0.25">
      <c r="B283" s="91" t="s">
        <v>102</v>
      </c>
      <c r="C283" s="49" t="s">
        <v>678</v>
      </c>
      <c r="D283" s="92" t="s">
        <v>39</v>
      </c>
      <c r="E283" s="51" t="s">
        <v>71</v>
      </c>
      <c r="F283" s="62">
        <v>42294</v>
      </c>
      <c r="G283" s="48">
        <v>1</v>
      </c>
      <c r="H283" s="172">
        <v>12.6</v>
      </c>
      <c r="I283" s="173">
        <v>60</v>
      </c>
    </row>
    <row r="284" spans="2:9" ht="18" customHeight="1" x14ac:dyDescent="0.25">
      <c r="B284" s="91" t="s">
        <v>102</v>
      </c>
      <c r="C284" s="49" t="s">
        <v>679</v>
      </c>
      <c r="D284" s="92" t="s">
        <v>39</v>
      </c>
      <c r="E284" s="51" t="s">
        <v>71</v>
      </c>
      <c r="F284" s="62">
        <v>42122</v>
      </c>
      <c r="G284" s="48">
        <v>1</v>
      </c>
      <c r="H284" s="172">
        <v>7.96</v>
      </c>
      <c r="I284" s="173">
        <v>25</v>
      </c>
    </row>
    <row r="285" spans="2:9" ht="18" customHeight="1" x14ac:dyDescent="0.25">
      <c r="B285" s="91" t="s">
        <v>102</v>
      </c>
      <c r="C285" s="49" t="s">
        <v>680</v>
      </c>
      <c r="D285" s="92" t="s">
        <v>39</v>
      </c>
      <c r="E285" s="51" t="s">
        <v>71</v>
      </c>
      <c r="F285" s="62">
        <v>42129</v>
      </c>
      <c r="G285" s="48">
        <v>1</v>
      </c>
      <c r="H285" s="172">
        <v>1.32</v>
      </c>
      <c r="I285" s="173">
        <v>4.2</v>
      </c>
    </row>
    <row r="286" spans="2:9" ht="18" customHeight="1" x14ac:dyDescent="0.25">
      <c r="B286" s="91" t="s">
        <v>102</v>
      </c>
      <c r="C286" s="49" t="s">
        <v>738</v>
      </c>
      <c r="D286" s="92" t="s">
        <v>39</v>
      </c>
      <c r="E286" s="51" t="s">
        <v>71</v>
      </c>
      <c r="F286" s="135">
        <v>2016</v>
      </c>
      <c r="G286" s="48">
        <v>1</v>
      </c>
      <c r="H286" s="215">
        <v>30.620999999999999</v>
      </c>
      <c r="I286" s="173">
        <v>80</v>
      </c>
    </row>
    <row r="287" spans="2:9" ht="18" customHeight="1" x14ac:dyDescent="0.25">
      <c r="B287" s="91" t="s">
        <v>102</v>
      </c>
      <c r="C287" s="49" t="s">
        <v>739</v>
      </c>
      <c r="D287" s="92" t="s">
        <v>39</v>
      </c>
      <c r="E287" s="51" t="s">
        <v>71</v>
      </c>
      <c r="F287" s="135">
        <v>2016</v>
      </c>
      <c r="G287" s="48">
        <v>1</v>
      </c>
      <c r="H287" s="172">
        <v>5.7830000000000004</v>
      </c>
      <c r="I287" s="173">
        <v>20.3</v>
      </c>
    </row>
    <row r="288" spans="2:9" ht="18" customHeight="1" x14ac:dyDescent="0.25">
      <c r="B288" s="94" t="s">
        <v>102</v>
      </c>
      <c r="C288" s="65" t="s">
        <v>771</v>
      </c>
      <c r="D288" s="95" t="s">
        <v>39</v>
      </c>
      <c r="E288" s="67" t="s">
        <v>71</v>
      </c>
      <c r="F288" s="68">
        <v>42817</v>
      </c>
      <c r="G288" s="69">
        <v>1</v>
      </c>
      <c r="H288" s="174">
        <v>6.39</v>
      </c>
      <c r="I288" s="175">
        <v>22.5</v>
      </c>
    </row>
    <row r="289" spans="2:13" ht="18" customHeight="1" x14ac:dyDescent="0.25">
      <c r="B289" s="79" t="s">
        <v>103</v>
      </c>
      <c r="C289" s="49" t="s">
        <v>373</v>
      </c>
      <c r="D289" s="49" t="s">
        <v>19</v>
      </c>
      <c r="E289" s="51" t="s">
        <v>71</v>
      </c>
      <c r="F289" s="52">
        <v>2009</v>
      </c>
      <c r="G289" s="48">
        <v>1</v>
      </c>
      <c r="H289" s="172">
        <v>1.06</v>
      </c>
      <c r="I289" s="173">
        <v>5</v>
      </c>
    </row>
    <row r="290" spans="2:13" ht="18" customHeight="1" x14ac:dyDescent="0.25">
      <c r="B290" s="103" t="s">
        <v>104</v>
      </c>
      <c r="C290" s="59" t="s">
        <v>210</v>
      </c>
      <c r="D290" s="59" t="s">
        <v>57</v>
      </c>
      <c r="E290" s="51" t="s">
        <v>71</v>
      </c>
      <c r="F290" s="58">
        <v>41203</v>
      </c>
      <c r="G290" s="48">
        <v>1</v>
      </c>
      <c r="H290" s="178">
        <v>8.58</v>
      </c>
      <c r="I290" s="179">
        <v>30.03</v>
      </c>
    </row>
    <row r="291" spans="2:13" ht="18" customHeight="1" x14ac:dyDescent="0.25">
      <c r="B291" s="103" t="s">
        <v>104</v>
      </c>
      <c r="C291" s="90" t="s">
        <v>392</v>
      </c>
      <c r="D291" s="59" t="s">
        <v>57</v>
      </c>
      <c r="E291" s="51" t="s">
        <v>68</v>
      </c>
      <c r="F291" s="58">
        <v>41242</v>
      </c>
      <c r="G291" s="48">
        <v>1</v>
      </c>
      <c r="H291" s="172">
        <v>513</v>
      </c>
      <c r="I291" s="173">
        <v>1470</v>
      </c>
    </row>
    <row r="292" spans="2:13" ht="18" customHeight="1" x14ac:dyDescent="0.25">
      <c r="B292" s="103" t="s">
        <v>104</v>
      </c>
      <c r="C292" s="49" t="s">
        <v>255</v>
      </c>
      <c r="D292" s="59" t="s">
        <v>57</v>
      </c>
      <c r="E292" s="51" t="s">
        <v>71</v>
      </c>
      <c r="F292" s="58">
        <v>40271</v>
      </c>
      <c r="G292" s="48">
        <v>1</v>
      </c>
      <c r="H292" s="172">
        <v>6.45</v>
      </c>
      <c r="I292" s="180">
        <v>20</v>
      </c>
    </row>
    <row r="293" spans="2:13" ht="18" customHeight="1" x14ac:dyDescent="0.25">
      <c r="B293" s="103" t="s">
        <v>104</v>
      </c>
      <c r="C293" s="49" t="s">
        <v>270</v>
      </c>
      <c r="D293" s="59" t="s">
        <v>57</v>
      </c>
      <c r="E293" s="51" t="s">
        <v>71</v>
      </c>
      <c r="F293" s="58">
        <f>F291</f>
        <v>41242</v>
      </c>
      <c r="G293" s="48">
        <v>1</v>
      </c>
      <c r="H293" s="172">
        <v>8.1</v>
      </c>
      <c r="I293" s="180">
        <v>40</v>
      </c>
    </row>
    <row r="294" spans="2:13" ht="18" customHeight="1" x14ac:dyDescent="0.25">
      <c r="B294" s="103" t="s">
        <v>104</v>
      </c>
      <c r="C294" s="49" t="s">
        <v>409</v>
      </c>
      <c r="D294" s="59" t="s">
        <v>57</v>
      </c>
      <c r="E294" s="51" t="s">
        <v>71</v>
      </c>
      <c r="F294" s="52">
        <v>2016</v>
      </c>
      <c r="G294" s="48">
        <v>1</v>
      </c>
      <c r="H294" s="172">
        <v>16.8</v>
      </c>
      <c r="I294" s="180">
        <v>43.91</v>
      </c>
      <c r="M294" s="1" t="s">
        <v>740</v>
      </c>
    </row>
    <row r="295" spans="2:13" ht="18" customHeight="1" x14ac:dyDescent="0.25">
      <c r="B295" s="87" t="s">
        <v>105</v>
      </c>
      <c r="C295" s="56" t="s">
        <v>149</v>
      </c>
      <c r="D295" s="51" t="s">
        <v>55</v>
      </c>
      <c r="E295" s="51" t="s">
        <v>71</v>
      </c>
      <c r="F295" s="75">
        <v>1954</v>
      </c>
      <c r="G295" s="48">
        <v>1</v>
      </c>
      <c r="H295" s="181">
        <v>0.4</v>
      </c>
      <c r="I295" s="182">
        <v>1.5</v>
      </c>
    </row>
    <row r="296" spans="2:13" ht="18" customHeight="1" x14ac:dyDescent="0.25">
      <c r="B296" s="87" t="s">
        <v>105</v>
      </c>
      <c r="C296" s="49" t="s">
        <v>404</v>
      </c>
      <c r="D296" s="51" t="s">
        <v>55</v>
      </c>
      <c r="E296" s="51" t="s">
        <v>71</v>
      </c>
      <c r="F296" s="62">
        <v>41151</v>
      </c>
      <c r="G296" s="48">
        <v>1</v>
      </c>
      <c r="H296" s="181">
        <v>11.31</v>
      </c>
      <c r="I296" s="182">
        <v>62.768000000000001</v>
      </c>
    </row>
    <row r="297" spans="2:13" ht="18" customHeight="1" x14ac:dyDescent="0.25">
      <c r="B297" s="87" t="s">
        <v>105</v>
      </c>
      <c r="C297" s="49" t="s">
        <v>315</v>
      </c>
      <c r="D297" s="51" t="s">
        <v>55</v>
      </c>
      <c r="E297" s="51" t="s">
        <v>71</v>
      </c>
      <c r="F297" s="62">
        <v>40597</v>
      </c>
      <c r="G297" s="48">
        <v>1</v>
      </c>
      <c r="H297" s="178">
        <v>17.489999999999998</v>
      </c>
      <c r="I297" s="179">
        <v>97.7</v>
      </c>
    </row>
    <row r="298" spans="2:13" ht="18" customHeight="1" x14ac:dyDescent="0.25">
      <c r="B298" s="115" t="s">
        <v>105</v>
      </c>
      <c r="C298" s="65" t="s">
        <v>772</v>
      </c>
      <c r="D298" s="67" t="s">
        <v>55</v>
      </c>
      <c r="E298" s="67" t="s">
        <v>71</v>
      </c>
      <c r="F298" s="140">
        <v>42892</v>
      </c>
      <c r="G298" s="69">
        <v>1</v>
      </c>
      <c r="H298" s="199">
        <v>4.47</v>
      </c>
      <c r="I298" s="200">
        <v>9.07</v>
      </c>
    </row>
    <row r="299" spans="2:13" ht="18" customHeight="1" x14ac:dyDescent="0.25">
      <c r="B299" s="79" t="s">
        <v>106</v>
      </c>
      <c r="C299" s="49" t="s">
        <v>321</v>
      </c>
      <c r="D299" s="49" t="s">
        <v>59</v>
      </c>
      <c r="E299" s="51" t="s">
        <v>71</v>
      </c>
      <c r="F299" s="58">
        <v>41068</v>
      </c>
      <c r="G299" s="48">
        <v>1</v>
      </c>
      <c r="H299" s="215">
        <v>40.161000000000001</v>
      </c>
      <c r="I299" s="173">
        <v>248</v>
      </c>
    </row>
    <row r="300" spans="2:13" ht="18" customHeight="1" x14ac:dyDescent="0.25">
      <c r="B300" s="79" t="s">
        <v>106</v>
      </c>
      <c r="C300" s="60" t="s">
        <v>514</v>
      </c>
      <c r="D300" s="49" t="s">
        <v>59</v>
      </c>
      <c r="E300" s="51" t="s">
        <v>71</v>
      </c>
      <c r="F300" s="168">
        <v>2009</v>
      </c>
      <c r="G300" s="48">
        <v>1</v>
      </c>
      <c r="H300" s="181">
        <v>64.28</v>
      </c>
      <c r="I300" s="182">
        <v>450</v>
      </c>
    </row>
    <row r="301" spans="2:13" ht="18" customHeight="1" x14ac:dyDescent="0.25">
      <c r="B301" s="79" t="s">
        <v>106</v>
      </c>
      <c r="C301" s="49" t="s">
        <v>444</v>
      </c>
      <c r="D301" s="49" t="s">
        <v>59</v>
      </c>
      <c r="E301" s="51" t="s">
        <v>68</v>
      </c>
      <c r="F301" s="58">
        <v>40921</v>
      </c>
      <c r="G301" s="48">
        <v>1</v>
      </c>
      <c r="H301" s="178">
        <v>18.5</v>
      </c>
      <c r="I301" s="179">
        <v>50.42</v>
      </c>
    </row>
    <row r="302" spans="2:13" ht="18" customHeight="1" x14ac:dyDescent="0.25">
      <c r="B302" s="79" t="s">
        <v>106</v>
      </c>
      <c r="C302" s="49" t="s">
        <v>452</v>
      </c>
      <c r="D302" s="49" t="s">
        <v>59</v>
      </c>
      <c r="E302" s="51" t="s">
        <v>71</v>
      </c>
      <c r="F302" s="98">
        <v>41263</v>
      </c>
      <c r="G302" s="48">
        <v>1</v>
      </c>
      <c r="H302" s="194">
        <v>14.25</v>
      </c>
      <c r="I302" s="180">
        <v>35.1</v>
      </c>
    </row>
    <row r="303" spans="2:13" ht="18" customHeight="1" x14ac:dyDescent="0.25">
      <c r="B303" s="103" t="s">
        <v>106</v>
      </c>
      <c r="C303" s="49" t="s">
        <v>697</v>
      </c>
      <c r="D303" s="59" t="s">
        <v>59</v>
      </c>
      <c r="E303" s="51" t="s">
        <v>71</v>
      </c>
      <c r="F303" s="52">
        <v>2010</v>
      </c>
      <c r="G303" s="48">
        <v>1</v>
      </c>
      <c r="H303" s="172">
        <v>42.25</v>
      </c>
      <c r="I303" s="180">
        <v>92</v>
      </c>
    </row>
    <row r="304" spans="2:13" ht="18" customHeight="1" x14ac:dyDescent="0.25">
      <c r="B304" s="79" t="s">
        <v>106</v>
      </c>
      <c r="C304" s="49" t="s">
        <v>681</v>
      </c>
      <c r="D304" s="49" t="s">
        <v>59</v>
      </c>
      <c r="E304" s="51" t="s">
        <v>71</v>
      </c>
      <c r="F304" s="62">
        <v>42310</v>
      </c>
      <c r="G304" s="48">
        <v>1</v>
      </c>
      <c r="H304" s="194">
        <v>7.2</v>
      </c>
      <c r="I304" s="180">
        <v>25.2</v>
      </c>
    </row>
    <row r="305" spans="2:9" ht="18" customHeight="1" x14ac:dyDescent="0.25">
      <c r="B305" s="79" t="s">
        <v>106</v>
      </c>
      <c r="C305" s="49" t="s">
        <v>682</v>
      </c>
      <c r="D305" s="49" t="s">
        <v>59</v>
      </c>
      <c r="E305" s="51" t="s">
        <v>71</v>
      </c>
      <c r="F305" s="62">
        <v>42096</v>
      </c>
      <c r="G305" s="48">
        <v>1</v>
      </c>
      <c r="H305" s="194">
        <v>19.568000000000001</v>
      </c>
      <c r="I305" s="240">
        <v>68.488</v>
      </c>
    </row>
    <row r="306" spans="2:9" ht="18" customHeight="1" x14ac:dyDescent="0.25">
      <c r="B306" s="79" t="s">
        <v>106</v>
      </c>
      <c r="C306" s="49" t="s">
        <v>683</v>
      </c>
      <c r="D306" s="49" t="s">
        <v>59</v>
      </c>
      <c r="E306" s="51" t="s">
        <v>71</v>
      </c>
      <c r="F306" s="62">
        <v>42236</v>
      </c>
      <c r="G306" s="48">
        <v>1</v>
      </c>
      <c r="H306" s="194">
        <v>8.3160000000000007</v>
      </c>
      <c r="I306" s="180">
        <v>24.35</v>
      </c>
    </row>
    <row r="307" spans="2:9" ht="18" customHeight="1" x14ac:dyDescent="0.25">
      <c r="B307" s="79" t="s">
        <v>106</v>
      </c>
      <c r="C307" s="49" t="s">
        <v>684</v>
      </c>
      <c r="D307" s="49" t="s">
        <v>59</v>
      </c>
      <c r="E307" s="51" t="s">
        <v>71</v>
      </c>
      <c r="F307" s="62">
        <v>42251</v>
      </c>
      <c r="G307" s="48">
        <v>1</v>
      </c>
      <c r="H307" s="194">
        <v>69.626999999999995</v>
      </c>
      <c r="I307" s="180">
        <v>241.1</v>
      </c>
    </row>
    <row r="308" spans="2:9" ht="18" customHeight="1" x14ac:dyDescent="0.25">
      <c r="B308" s="81" t="s">
        <v>106</v>
      </c>
      <c r="C308" s="65" t="s">
        <v>773</v>
      </c>
      <c r="D308" s="65" t="s">
        <v>59</v>
      </c>
      <c r="E308" s="67" t="s">
        <v>71</v>
      </c>
      <c r="F308" s="140">
        <v>43037</v>
      </c>
      <c r="G308" s="69">
        <v>1</v>
      </c>
      <c r="H308" s="201">
        <v>6.66</v>
      </c>
      <c r="I308" s="255">
        <v>19.12</v>
      </c>
    </row>
    <row r="309" spans="2:9" ht="18" customHeight="1" x14ac:dyDescent="0.25">
      <c r="B309" s="81" t="s">
        <v>106</v>
      </c>
      <c r="C309" s="65" t="s">
        <v>774</v>
      </c>
      <c r="D309" s="65" t="s">
        <v>59</v>
      </c>
      <c r="E309" s="67" t="s">
        <v>71</v>
      </c>
      <c r="F309" s="140">
        <v>43092</v>
      </c>
      <c r="G309" s="69">
        <v>1</v>
      </c>
      <c r="H309" s="201">
        <v>22.652000000000001</v>
      </c>
      <c r="I309" s="185">
        <v>76</v>
      </c>
    </row>
    <row r="310" spans="2:9" ht="18" customHeight="1" x14ac:dyDescent="0.25">
      <c r="B310" s="241" t="s">
        <v>106</v>
      </c>
      <c r="C310" s="230" t="s">
        <v>806</v>
      </c>
      <c r="D310" s="230" t="s">
        <v>59</v>
      </c>
      <c r="E310" s="232" t="s">
        <v>71</v>
      </c>
      <c r="F310" s="256">
        <v>43397</v>
      </c>
      <c r="G310" s="234">
        <v>1</v>
      </c>
      <c r="H310" s="257">
        <v>99</v>
      </c>
      <c r="I310" s="243">
        <v>439.36</v>
      </c>
    </row>
    <row r="311" spans="2:9" ht="18" customHeight="1" x14ac:dyDescent="0.25">
      <c r="B311" s="241" t="s">
        <v>106</v>
      </c>
      <c r="C311" s="230" t="s">
        <v>807</v>
      </c>
      <c r="D311" s="230" t="s">
        <v>59</v>
      </c>
      <c r="E311" s="232" t="s">
        <v>71</v>
      </c>
      <c r="F311" s="256">
        <v>43399</v>
      </c>
      <c r="G311" s="234">
        <v>1</v>
      </c>
      <c r="H311" s="257">
        <v>24.018000000000001</v>
      </c>
      <c r="I311" s="243">
        <v>86.668000000000006</v>
      </c>
    </row>
    <row r="312" spans="2:9" ht="18" customHeight="1" x14ac:dyDescent="0.25">
      <c r="B312" s="241" t="s">
        <v>106</v>
      </c>
      <c r="C312" s="230" t="s">
        <v>808</v>
      </c>
      <c r="D312" s="230" t="s">
        <v>59</v>
      </c>
      <c r="E312" s="232" t="s">
        <v>71</v>
      </c>
      <c r="F312" s="256">
        <v>43235</v>
      </c>
      <c r="G312" s="234">
        <v>1</v>
      </c>
      <c r="H312" s="257">
        <v>6.95</v>
      </c>
      <c r="I312" s="243">
        <v>45.7</v>
      </c>
    </row>
    <row r="313" spans="2:9" ht="18" customHeight="1" x14ac:dyDescent="0.25">
      <c r="B313" s="103" t="s">
        <v>107</v>
      </c>
      <c r="C313" s="49" t="s">
        <v>279</v>
      </c>
      <c r="D313" s="59" t="s">
        <v>20</v>
      </c>
      <c r="E313" s="51" t="s">
        <v>71</v>
      </c>
      <c r="F313" s="62">
        <v>40641</v>
      </c>
      <c r="G313" s="48">
        <v>1</v>
      </c>
      <c r="H313" s="238">
        <v>15</v>
      </c>
      <c r="I313" s="179">
        <v>48</v>
      </c>
    </row>
    <row r="314" spans="2:9" ht="18" customHeight="1" x14ac:dyDescent="0.25">
      <c r="B314" s="103" t="s">
        <v>107</v>
      </c>
      <c r="C314" s="49" t="s">
        <v>331</v>
      </c>
      <c r="D314" s="59" t="s">
        <v>20</v>
      </c>
      <c r="E314" s="51" t="s">
        <v>71</v>
      </c>
      <c r="F314" s="58">
        <v>41319</v>
      </c>
      <c r="G314" s="48">
        <v>1</v>
      </c>
      <c r="H314" s="172">
        <v>18.68</v>
      </c>
      <c r="I314" s="173">
        <v>150</v>
      </c>
    </row>
    <row r="315" spans="2:9" ht="18" customHeight="1" x14ac:dyDescent="0.25">
      <c r="B315" s="103" t="s">
        <v>107</v>
      </c>
      <c r="C315" s="49" t="s">
        <v>687</v>
      </c>
      <c r="D315" s="59" t="s">
        <v>20</v>
      </c>
      <c r="E315" s="51" t="s">
        <v>71</v>
      </c>
      <c r="F315" s="62">
        <v>42144</v>
      </c>
      <c r="G315" s="48">
        <v>1</v>
      </c>
      <c r="H315" s="172">
        <v>101.72</v>
      </c>
      <c r="I315" s="173">
        <v>470</v>
      </c>
    </row>
    <row r="316" spans="2:9" ht="18" customHeight="1" x14ac:dyDescent="0.25">
      <c r="B316" s="241" t="s">
        <v>107</v>
      </c>
      <c r="C316" s="230" t="s">
        <v>809</v>
      </c>
      <c r="D316" s="258" t="s">
        <v>20</v>
      </c>
      <c r="E316" s="232" t="s">
        <v>71</v>
      </c>
      <c r="F316" s="233">
        <v>43126</v>
      </c>
      <c r="G316" s="234">
        <v>1</v>
      </c>
      <c r="H316" s="235">
        <v>23.56</v>
      </c>
      <c r="I316" s="236">
        <v>96.06</v>
      </c>
    </row>
    <row r="317" spans="2:9" ht="18" customHeight="1" x14ac:dyDescent="0.25">
      <c r="B317" s="87" t="s">
        <v>108</v>
      </c>
      <c r="C317" s="59" t="s">
        <v>214</v>
      </c>
      <c r="D317" s="51" t="s">
        <v>4</v>
      </c>
      <c r="E317" s="51" t="s">
        <v>71</v>
      </c>
      <c r="F317" s="58">
        <v>41243</v>
      </c>
      <c r="G317" s="48">
        <v>1</v>
      </c>
      <c r="H317" s="238">
        <v>3.492</v>
      </c>
      <c r="I317" s="179">
        <v>19.286999999999999</v>
      </c>
    </row>
    <row r="318" spans="2:9" ht="18" customHeight="1" x14ac:dyDescent="0.25">
      <c r="B318" s="87" t="s">
        <v>108</v>
      </c>
      <c r="C318" s="59" t="s">
        <v>492</v>
      </c>
      <c r="D318" s="51" t="s">
        <v>4</v>
      </c>
      <c r="E318" s="51" t="s">
        <v>71</v>
      </c>
      <c r="F318" s="62">
        <v>41347</v>
      </c>
      <c r="G318" s="48">
        <v>1</v>
      </c>
      <c r="H318" s="195">
        <f>5.39+0.04</f>
        <v>5.43</v>
      </c>
      <c r="I318" s="196">
        <v>20.07</v>
      </c>
    </row>
    <row r="319" spans="2:9" ht="18" customHeight="1" x14ac:dyDescent="0.25">
      <c r="B319" s="87" t="s">
        <v>108</v>
      </c>
      <c r="C319" s="49" t="s">
        <v>493</v>
      </c>
      <c r="D319" s="51" t="s">
        <v>4</v>
      </c>
      <c r="E319" s="51" t="s">
        <v>71</v>
      </c>
      <c r="F319" s="58">
        <v>40599</v>
      </c>
      <c r="G319" s="48">
        <v>1</v>
      </c>
      <c r="H319" s="172">
        <v>4.6900000000000004</v>
      </c>
      <c r="I319" s="180">
        <v>16</v>
      </c>
    </row>
    <row r="320" spans="2:9" ht="18" customHeight="1" x14ac:dyDescent="0.25">
      <c r="B320" s="87" t="s">
        <v>108</v>
      </c>
      <c r="C320" s="49" t="s">
        <v>283</v>
      </c>
      <c r="D320" s="51" t="s">
        <v>4</v>
      </c>
      <c r="E320" s="51" t="s">
        <v>71</v>
      </c>
      <c r="F320" s="58">
        <v>41312</v>
      </c>
      <c r="G320" s="48">
        <v>1</v>
      </c>
      <c r="H320" s="172">
        <v>29.25</v>
      </c>
      <c r="I320" s="180">
        <v>108</v>
      </c>
    </row>
    <row r="321" spans="2:13" ht="18" customHeight="1" x14ac:dyDescent="0.25">
      <c r="B321" s="87" t="s">
        <v>108</v>
      </c>
      <c r="C321" s="49" t="s">
        <v>431</v>
      </c>
      <c r="D321" s="51" t="s">
        <v>4</v>
      </c>
      <c r="E321" s="51" t="s">
        <v>71</v>
      </c>
      <c r="F321" s="58">
        <v>41270</v>
      </c>
      <c r="G321" s="48">
        <v>1</v>
      </c>
      <c r="H321" s="195">
        <v>32.548000000000002</v>
      </c>
      <c r="I321" s="196">
        <v>125</v>
      </c>
    </row>
    <row r="322" spans="2:13" ht="18" customHeight="1" x14ac:dyDescent="0.25">
      <c r="B322" s="87" t="s">
        <v>108</v>
      </c>
      <c r="C322" s="49" t="s">
        <v>324</v>
      </c>
      <c r="D322" s="51" t="s">
        <v>4</v>
      </c>
      <c r="E322" s="51" t="s">
        <v>71</v>
      </c>
      <c r="F322" s="58">
        <v>41310</v>
      </c>
      <c r="G322" s="48">
        <v>1</v>
      </c>
      <c r="H322" s="172">
        <v>9.0299999999999994</v>
      </c>
      <c r="I322" s="173">
        <v>31</v>
      </c>
    </row>
    <row r="323" spans="2:13" ht="18" customHeight="1" x14ac:dyDescent="0.25">
      <c r="B323" s="87" t="s">
        <v>108</v>
      </c>
      <c r="C323" s="60" t="s">
        <v>352</v>
      </c>
      <c r="D323" s="51" t="s">
        <v>4</v>
      </c>
      <c r="E323" s="51" t="s">
        <v>71</v>
      </c>
      <c r="F323" s="63">
        <v>2009</v>
      </c>
      <c r="G323" s="48">
        <v>1</v>
      </c>
      <c r="H323" s="181">
        <v>1.98</v>
      </c>
      <c r="I323" s="182">
        <v>10.08</v>
      </c>
    </row>
    <row r="324" spans="2:13" ht="18" customHeight="1" x14ac:dyDescent="0.25">
      <c r="B324" s="79" t="s">
        <v>108</v>
      </c>
      <c r="C324" s="59" t="s">
        <v>525</v>
      </c>
      <c r="D324" s="49" t="s">
        <v>4</v>
      </c>
      <c r="E324" s="51" t="s">
        <v>68</v>
      </c>
      <c r="F324" s="58">
        <v>41285</v>
      </c>
      <c r="G324" s="48">
        <v>1</v>
      </c>
      <c r="H324" s="372">
        <v>24.28</v>
      </c>
      <c r="I324" s="374">
        <v>71.39</v>
      </c>
    </row>
    <row r="325" spans="2:13" ht="18" customHeight="1" x14ac:dyDescent="0.25">
      <c r="B325" s="79" t="s">
        <v>108</v>
      </c>
      <c r="C325" s="59" t="s">
        <v>458</v>
      </c>
      <c r="D325" s="49" t="s">
        <v>4</v>
      </c>
      <c r="E325" s="51" t="s">
        <v>71</v>
      </c>
      <c r="F325" s="58">
        <v>40636</v>
      </c>
      <c r="G325" s="48">
        <v>1</v>
      </c>
      <c r="H325" s="373"/>
      <c r="I325" s="375"/>
    </row>
    <row r="326" spans="2:13" ht="18" customHeight="1" x14ac:dyDescent="0.25">
      <c r="B326" s="79" t="s">
        <v>108</v>
      </c>
      <c r="C326" s="49" t="s">
        <v>370</v>
      </c>
      <c r="D326" s="49" t="s">
        <v>4</v>
      </c>
      <c r="E326" s="51" t="s">
        <v>71</v>
      </c>
      <c r="F326" s="58">
        <v>40373</v>
      </c>
      <c r="G326" s="48">
        <v>1</v>
      </c>
      <c r="H326" s="172">
        <v>22.5</v>
      </c>
      <c r="I326" s="180">
        <v>82.74</v>
      </c>
    </row>
    <row r="327" spans="2:13" ht="18" customHeight="1" x14ac:dyDescent="0.25">
      <c r="B327" s="79" t="s">
        <v>108</v>
      </c>
      <c r="C327" s="49" t="s">
        <v>741</v>
      </c>
      <c r="D327" s="49" t="s">
        <v>4</v>
      </c>
      <c r="E327" s="51" t="s">
        <v>71</v>
      </c>
      <c r="F327" s="52">
        <v>2016</v>
      </c>
      <c r="G327" s="48">
        <v>1</v>
      </c>
      <c r="H327" s="172">
        <v>20.34</v>
      </c>
      <c r="I327" s="180">
        <v>74.677999999999997</v>
      </c>
      <c r="M327" s="1" t="s">
        <v>743</v>
      </c>
    </row>
    <row r="328" spans="2:13" ht="18" customHeight="1" x14ac:dyDescent="0.25">
      <c r="B328" s="79" t="s">
        <v>108</v>
      </c>
      <c r="C328" s="49" t="s">
        <v>742</v>
      </c>
      <c r="D328" s="49" t="s">
        <v>4</v>
      </c>
      <c r="E328" s="51" t="s">
        <v>71</v>
      </c>
      <c r="F328" s="52">
        <v>2016</v>
      </c>
      <c r="G328" s="48">
        <v>1</v>
      </c>
      <c r="H328" s="172">
        <v>8.9600000000000009</v>
      </c>
      <c r="I328" s="180">
        <v>14.86</v>
      </c>
    </row>
    <row r="329" spans="2:13" s="3" customFormat="1" ht="18" customHeight="1" x14ac:dyDescent="0.25">
      <c r="B329" s="105" t="s">
        <v>109</v>
      </c>
      <c r="C329" s="56" t="s">
        <v>463</v>
      </c>
      <c r="D329" s="106" t="s">
        <v>60</v>
      </c>
      <c r="E329" s="51" t="s">
        <v>71</v>
      </c>
      <c r="F329" s="78">
        <v>1929</v>
      </c>
      <c r="G329" s="48">
        <v>1</v>
      </c>
      <c r="H329" s="259">
        <v>1</v>
      </c>
      <c r="I329" s="190">
        <v>2.4500000000000002</v>
      </c>
    </row>
    <row r="330" spans="2:13" ht="18" customHeight="1" x14ac:dyDescent="0.25">
      <c r="B330" s="105" t="s">
        <v>109</v>
      </c>
      <c r="C330" s="49" t="s">
        <v>195</v>
      </c>
      <c r="D330" s="106" t="s">
        <v>60</v>
      </c>
      <c r="E330" s="51" t="s">
        <v>71</v>
      </c>
      <c r="F330" s="58">
        <v>41697</v>
      </c>
      <c r="G330" s="48">
        <v>1</v>
      </c>
      <c r="H330" s="172">
        <v>2.4</v>
      </c>
      <c r="I330" s="173">
        <v>10</v>
      </c>
    </row>
    <row r="331" spans="2:13" ht="18" customHeight="1" x14ac:dyDescent="0.25">
      <c r="B331" s="105" t="s">
        <v>109</v>
      </c>
      <c r="C331" s="49" t="s">
        <v>204</v>
      </c>
      <c r="D331" s="106" t="s">
        <v>60</v>
      </c>
      <c r="E331" s="51" t="s">
        <v>71</v>
      </c>
      <c r="F331" s="52">
        <v>2008</v>
      </c>
      <c r="G331" s="48">
        <v>1</v>
      </c>
      <c r="H331" s="215">
        <v>82.5</v>
      </c>
      <c r="I331" s="180">
        <v>257</v>
      </c>
    </row>
    <row r="332" spans="2:13" ht="18" customHeight="1" x14ac:dyDescent="0.25">
      <c r="B332" s="105" t="s">
        <v>109</v>
      </c>
      <c r="C332" s="49" t="s">
        <v>473</v>
      </c>
      <c r="D332" s="106" t="s">
        <v>60</v>
      </c>
      <c r="E332" s="51" t="s">
        <v>71</v>
      </c>
      <c r="F332" s="58">
        <v>41408</v>
      </c>
      <c r="G332" s="48">
        <v>1</v>
      </c>
      <c r="H332" s="172">
        <v>8.9109999999999996</v>
      </c>
      <c r="I332" s="180">
        <v>25.8</v>
      </c>
    </row>
    <row r="333" spans="2:13" ht="18" customHeight="1" x14ac:dyDescent="0.25">
      <c r="B333" s="105" t="s">
        <v>109</v>
      </c>
      <c r="C333" s="49" t="s">
        <v>384</v>
      </c>
      <c r="D333" s="106" t="s">
        <v>60</v>
      </c>
      <c r="E333" s="51" t="s">
        <v>71</v>
      </c>
      <c r="F333" s="58">
        <v>41005</v>
      </c>
      <c r="G333" s="48">
        <v>1</v>
      </c>
      <c r="H333" s="178">
        <v>16.350000000000001</v>
      </c>
      <c r="I333" s="180">
        <v>58.18</v>
      </c>
    </row>
    <row r="334" spans="2:13" ht="18" customHeight="1" x14ac:dyDescent="0.25">
      <c r="B334" s="105" t="s">
        <v>109</v>
      </c>
      <c r="C334" s="49" t="s">
        <v>389</v>
      </c>
      <c r="D334" s="106" t="s">
        <v>60</v>
      </c>
      <c r="E334" s="51" t="s">
        <v>71</v>
      </c>
      <c r="F334" s="62">
        <v>40760</v>
      </c>
      <c r="G334" s="48">
        <v>1</v>
      </c>
      <c r="H334" s="178">
        <v>9.19</v>
      </c>
      <c r="I334" s="179">
        <v>35</v>
      </c>
    </row>
    <row r="335" spans="2:13" ht="18" customHeight="1" x14ac:dyDescent="0.25">
      <c r="B335" s="105" t="s">
        <v>109</v>
      </c>
      <c r="C335" s="49" t="s">
        <v>485</v>
      </c>
      <c r="D335" s="106" t="s">
        <v>60</v>
      </c>
      <c r="E335" s="51" t="s">
        <v>71</v>
      </c>
      <c r="F335" s="62">
        <v>41045</v>
      </c>
      <c r="G335" s="48">
        <v>1</v>
      </c>
      <c r="H335" s="178">
        <v>17</v>
      </c>
      <c r="I335" s="179">
        <v>56</v>
      </c>
    </row>
    <row r="336" spans="2:13" ht="18" customHeight="1" x14ac:dyDescent="0.25">
      <c r="B336" s="105" t="s">
        <v>109</v>
      </c>
      <c r="C336" s="49" t="s">
        <v>488</v>
      </c>
      <c r="D336" s="106" t="s">
        <v>60</v>
      </c>
      <c r="E336" s="51" t="s">
        <v>71</v>
      </c>
      <c r="F336" s="58">
        <v>40560</v>
      </c>
      <c r="G336" s="48">
        <v>1</v>
      </c>
      <c r="H336" s="172">
        <v>16.375</v>
      </c>
      <c r="I336" s="180">
        <v>51.18</v>
      </c>
    </row>
    <row r="337" spans="2:9" ht="18" customHeight="1" x14ac:dyDescent="0.25">
      <c r="B337" s="105" t="s">
        <v>109</v>
      </c>
      <c r="C337" s="49" t="s">
        <v>399</v>
      </c>
      <c r="D337" s="106" t="s">
        <v>60</v>
      </c>
      <c r="E337" s="51" t="s">
        <v>71</v>
      </c>
      <c r="F337" s="58">
        <v>41118</v>
      </c>
      <c r="G337" s="48">
        <v>1</v>
      </c>
      <c r="H337" s="172">
        <v>8.41</v>
      </c>
      <c r="I337" s="180">
        <v>29.260999999999999</v>
      </c>
    </row>
    <row r="338" spans="2:9" ht="18" customHeight="1" x14ac:dyDescent="0.25">
      <c r="B338" s="105" t="s">
        <v>109</v>
      </c>
      <c r="C338" s="49" t="s">
        <v>400</v>
      </c>
      <c r="D338" s="106" t="s">
        <v>60</v>
      </c>
      <c r="E338" s="51" t="s">
        <v>71</v>
      </c>
      <c r="F338" s="58">
        <v>41199</v>
      </c>
      <c r="G338" s="48">
        <v>1</v>
      </c>
      <c r="H338" s="172">
        <v>6</v>
      </c>
      <c r="I338" s="180">
        <v>24</v>
      </c>
    </row>
    <row r="339" spans="2:9" ht="18" customHeight="1" x14ac:dyDescent="0.25">
      <c r="B339" s="105" t="s">
        <v>109</v>
      </c>
      <c r="C339" s="59" t="s">
        <v>403</v>
      </c>
      <c r="D339" s="106" t="s">
        <v>60</v>
      </c>
      <c r="E339" s="51" t="s">
        <v>71</v>
      </c>
      <c r="F339" s="62">
        <v>41613</v>
      </c>
      <c r="G339" s="48">
        <v>1</v>
      </c>
      <c r="H339" s="172">
        <v>44.1</v>
      </c>
      <c r="I339" s="173">
        <v>160</v>
      </c>
    </row>
    <row r="340" spans="2:9" ht="18" customHeight="1" x14ac:dyDescent="0.25">
      <c r="B340" s="105" t="s">
        <v>109</v>
      </c>
      <c r="C340" s="49" t="s">
        <v>227</v>
      </c>
      <c r="D340" s="106" t="s">
        <v>60</v>
      </c>
      <c r="E340" s="51" t="s">
        <v>71</v>
      </c>
      <c r="F340" s="58">
        <v>40766</v>
      </c>
      <c r="G340" s="48">
        <v>1</v>
      </c>
      <c r="H340" s="215">
        <v>8.4700000000000006</v>
      </c>
      <c r="I340" s="180">
        <v>35.1</v>
      </c>
    </row>
    <row r="341" spans="2:9" ht="18" customHeight="1" x14ac:dyDescent="0.25">
      <c r="B341" s="105" t="s">
        <v>109</v>
      </c>
      <c r="C341" s="49" t="s">
        <v>228</v>
      </c>
      <c r="D341" s="106" t="s">
        <v>60</v>
      </c>
      <c r="E341" s="51" t="s">
        <v>71</v>
      </c>
      <c r="F341" s="62">
        <v>40815</v>
      </c>
      <c r="G341" s="48">
        <v>1</v>
      </c>
      <c r="H341" s="178">
        <v>9.16</v>
      </c>
      <c r="I341" s="179">
        <v>33</v>
      </c>
    </row>
    <row r="342" spans="2:9" ht="18" customHeight="1" x14ac:dyDescent="0.25">
      <c r="B342" s="105" t="s">
        <v>109</v>
      </c>
      <c r="C342" s="49" t="s">
        <v>417</v>
      </c>
      <c r="D342" s="106" t="s">
        <v>60</v>
      </c>
      <c r="E342" s="51" t="s">
        <v>71</v>
      </c>
      <c r="F342" s="52">
        <v>2009</v>
      </c>
      <c r="G342" s="48">
        <v>1</v>
      </c>
      <c r="H342" s="172">
        <v>9.1</v>
      </c>
      <c r="I342" s="173">
        <v>27.36</v>
      </c>
    </row>
    <row r="343" spans="2:9" ht="18" customHeight="1" x14ac:dyDescent="0.25">
      <c r="B343" s="105" t="s">
        <v>109</v>
      </c>
      <c r="C343" s="49" t="s">
        <v>500</v>
      </c>
      <c r="D343" s="106" t="s">
        <v>60</v>
      </c>
      <c r="E343" s="51" t="s">
        <v>71</v>
      </c>
      <c r="F343" s="58">
        <v>41249</v>
      </c>
      <c r="G343" s="48">
        <v>1</v>
      </c>
      <c r="H343" s="172">
        <v>12.38</v>
      </c>
      <c r="I343" s="173">
        <v>61</v>
      </c>
    </row>
    <row r="344" spans="2:9" ht="18" customHeight="1" x14ac:dyDescent="0.25">
      <c r="B344" s="105" t="s">
        <v>109</v>
      </c>
      <c r="C344" s="49" t="s">
        <v>277</v>
      </c>
      <c r="D344" s="106" t="s">
        <v>60</v>
      </c>
      <c r="E344" s="51" t="s">
        <v>71</v>
      </c>
      <c r="F344" s="58">
        <v>41075</v>
      </c>
      <c r="G344" s="48">
        <v>1</v>
      </c>
      <c r="H344" s="172">
        <v>5.68</v>
      </c>
      <c r="I344" s="173">
        <v>21</v>
      </c>
    </row>
    <row r="345" spans="2:9" ht="18" customHeight="1" x14ac:dyDescent="0.25">
      <c r="B345" s="105" t="s">
        <v>109</v>
      </c>
      <c r="C345" s="49" t="s">
        <v>301</v>
      </c>
      <c r="D345" s="106" t="s">
        <v>60</v>
      </c>
      <c r="E345" s="51" t="s">
        <v>71</v>
      </c>
      <c r="F345" s="58">
        <v>41449</v>
      </c>
      <c r="G345" s="48">
        <v>1</v>
      </c>
      <c r="H345" s="172">
        <v>15.497999999999999</v>
      </c>
      <c r="I345" s="180">
        <v>52.98</v>
      </c>
    </row>
    <row r="346" spans="2:9" ht="18" customHeight="1" x14ac:dyDescent="0.25">
      <c r="B346" s="105" t="s">
        <v>109</v>
      </c>
      <c r="C346" s="49" t="s">
        <v>317</v>
      </c>
      <c r="D346" s="106" t="s">
        <v>60</v>
      </c>
      <c r="E346" s="51" t="s">
        <v>71</v>
      </c>
      <c r="F346" s="58">
        <v>41354</v>
      </c>
      <c r="G346" s="48">
        <v>1</v>
      </c>
      <c r="H346" s="172">
        <v>11.39</v>
      </c>
      <c r="I346" s="173">
        <v>40</v>
      </c>
    </row>
    <row r="347" spans="2:9" ht="18" customHeight="1" x14ac:dyDescent="0.25">
      <c r="B347" s="105" t="s">
        <v>109</v>
      </c>
      <c r="C347" s="49" t="s">
        <v>323</v>
      </c>
      <c r="D347" s="106" t="s">
        <v>60</v>
      </c>
      <c r="E347" s="51" t="s">
        <v>71</v>
      </c>
      <c r="F347" s="58">
        <v>41571</v>
      </c>
      <c r="G347" s="48">
        <v>1</v>
      </c>
      <c r="H347" s="172">
        <v>7.7</v>
      </c>
      <c r="I347" s="173">
        <v>39.61</v>
      </c>
    </row>
    <row r="348" spans="2:9" s="3" customFormat="1" ht="18" customHeight="1" x14ac:dyDescent="0.25">
      <c r="B348" s="105" t="s">
        <v>109</v>
      </c>
      <c r="C348" s="49" t="s">
        <v>342</v>
      </c>
      <c r="D348" s="106" t="s">
        <v>60</v>
      </c>
      <c r="E348" s="51" t="s">
        <v>71</v>
      </c>
      <c r="F348" s="52">
        <v>2010</v>
      </c>
      <c r="G348" s="48">
        <v>1</v>
      </c>
      <c r="H348" s="215">
        <v>21.04</v>
      </c>
      <c r="I348" s="187">
        <v>95.33</v>
      </c>
    </row>
    <row r="349" spans="2:9" ht="18" customHeight="1" x14ac:dyDescent="0.25">
      <c r="B349" s="105" t="s">
        <v>109</v>
      </c>
      <c r="C349" s="49" t="s">
        <v>516</v>
      </c>
      <c r="D349" s="106" t="s">
        <v>60</v>
      </c>
      <c r="E349" s="51" t="s">
        <v>71</v>
      </c>
      <c r="F349" s="52">
        <v>2010</v>
      </c>
      <c r="G349" s="48">
        <v>1</v>
      </c>
      <c r="H349" s="172">
        <v>21.58</v>
      </c>
      <c r="I349" s="187">
        <v>104.21</v>
      </c>
    </row>
    <row r="350" spans="2:9" ht="18" customHeight="1" x14ac:dyDescent="0.25">
      <c r="B350" s="105" t="s">
        <v>109</v>
      </c>
      <c r="C350" s="49" t="s">
        <v>348</v>
      </c>
      <c r="D350" s="106" t="s">
        <v>60</v>
      </c>
      <c r="E350" s="51" t="s">
        <v>71</v>
      </c>
      <c r="F350" s="58">
        <v>41457</v>
      </c>
      <c r="G350" s="48">
        <v>1</v>
      </c>
      <c r="H350" s="172">
        <v>8.5660000000000007</v>
      </c>
      <c r="I350" s="173">
        <v>25</v>
      </c>
    </row>
    <row r="351" spans="2:9" ht="18" customHeight="1" x14ac:dyDescent="0.25">
      <c r="B351" s="105" t="s">
        <v>109</v>
      </c>
      <c r="C351" s="49" t="s">
        <v>519</v>
      </c>
      <c r="D351" s="106" t="s">
        <v>60</v>
      </c>
      <c r="E351" s="51" t="s">
        <v>71</v>
      </c>
      <c r="F351" s="58">
        <v>41477</v>
      </c>
      <c r="G351" s="48">
        <v>1</v>
      </c>
      <c r="H351" s="172">
        <v>2.5</v>
      </c>
      <c r="I351" s="173">
        <v>11</v>
      </c>
    </row>
    <row r="352" spans="2:9" ht="18" customHeight="1" x14ac:dyDescent="0.25">
      <c r="B352" s="105" t="s">
        <v>109</v>
      </c>
      <c r="C352" s="49" t="s">
        <v>360</v>
      </c>
      <c r="D352" s="106" t="s">
        <v>60</v>
      </c>
      <c r="E352" s="51" t="s">
        <v>71</v>
      </c>
      <c r="F352" s="58">
        <v>41449</v>
      </c>
      <c r="G352" s="48">
        <v>1</v>
      </c>
      <c r="H352" s="172">
        <v>11.939</v>
      </c>
      <c r="I352" s="180">
        <v>40</v>
      </c>
    </row>
    <row r="353" spans="2:13" ht="18" customHeight="1" x14ac:dyDescent="0.25">
      <c r="B353" s="105" t="s">
        <v>109</v>
      </c>
      <c r="C353" s="49" t="s">
        <v>361</v>
      </c>
      <c r="D353" s="106" t="s">
        <v>60</v>
      </c>
      <c r="E353" s="51" t="s">
        <v>71</v>
      </c>
      <c r="F353" s="58">
        <v>41298</v>
      </c>
      <c r="G353" s="48">
        <v>1</v>
      </c>
      <c r="H353" s="172">
        <v>16.64</v>
      </c>
      <c r="I353" s="180">
        <v>60</v>
      </c>
    </row>
    <row r="354" spans="2:13" ht="18" customHeight="1" x14ac:dyDescent="0.25">
      <c r="B354" s="105" t="s">
        <v>109</v>
      </c>
      <c r="C354" s="49" t="s">
        <v>364</v>
      </c>
      <c r="D354" s="106" t="s">
        <v>60</v>
      </c>
      <c r="E354" s="51" t="s">
        <v>71</v>
      </c>
      <c r="F354" s="62">
        <v>41017</v>
      </c>
      <c r="G354" s="48">
        <v>1</v>
      </c>
      <c r="H354" s="172">
        <v>8.5779999999999994</v>
      </c>
      <c r="I354" s="173">
        <v>27</v>
      </c>
    </row>
    <row r="355" spans="2:13" ht="18" customHeight="1" x14ac:dyDescent="0.25">
      <c r="B355" s="105" t="s">
        <v>109</v>
      </c>
      <c r="C355" s="59" t="s">
        <v>448</v>
      </c>
      <c r="D355" s="106" t="s">
        <v>60</v>
      </c>
      <c r="E355" s="51" t="s">
        <v>71</v>
      </c>
      <c r="F355" s="62">
        <v>41240</v>
      </c>
      <c r="G355" s="48">
        <v>1</v>
      </c>
      <c r="H355" s="194">
        <v>8.9459999999999997</v>
      </c>
      <c r="I355" s="179">
        <v>30</v>
      </c>
    </row>
    <row r="356" spans="2:13" ht="18" customHeight="1" x14ac:dyDescent="0.25">
      <c r="B356" s="105" t="s">
        <v>109</v>
      </c>
      <c r="C356" s="49" t="s">
        <v>454</v>
      </c>
      <c r="D356" s="106" t="s">
        <v>60</v>
      </c>
      <c r="E356" s="51" t="s">
        <v>71</v>
      </c>
      <c r="F356" s="52">
        <v>2010</v>
      </c>
      <c r="G356" s="48">
        <v>1</v>
      </c>
      <c r="H356" s="172">
        <v>1.2</v>
      </c>
      <c r="I356" s="180">
        <v>5.64</v>
      </c>
    </row>
    <row r="357" spans="2:13" ht="18" customHeight="1" x14ac:dyDescent="0.25">
      <c r="B357" s="105" t="s">
        <v>109</v>
      </c>
      <c r="C357" s="49" t="s">
        <v>455</v>
      </c>
      <c r="D357" s="106" t="s">
        <v>60</v>
      </c>
      <c r="E357" s="51" t="s">
        <v>71</v>
      </c>
      <c r="F357" s="52">
        <v>2008</v>
      </c>
      <c r="G357" s="48">
        <v>1</v>
      </c>
      <c r="H357" s="172">
        <v>23.6</v>
      </c>
      <c r="I357" s="173">
        <v>88.207999999999998</v>
      </c>
    </row>
    <row r="358" spans="2:13" ht="18" customHeight="1" x14ac:dyDescent="0.25">
      <c r="B358" s="91" t="s">
        <v>109</v>
      </c>
      <c r="C358" s="49" t="s">
        <v>569</v>
      </c>
      <c r="D358" s="92" t="s">
        <v>60</v>
      </c>
      <c r="E358" s="51" t="s">
        <v>568</v>
      </c>
      <c r="F358" s="58">
        <v>41974</v>
      </c>
      <c r="G358" s="48">
        <v>1</v>
      </c>
      <c r="H358" s="172">
        <v>0.63100000000000001</v>
      </c>
      <c r="I358" s="173">
        <v>2.5</v>
      </c>
    </row>
    <row r="359" spans="2:13" s="3" customFormat="1" ht="18" customHeight="1" x14ac:dyDescent="0.25">
      <c r="B359" s="91" t="s">
        <v>109</v>
      </c>
      <c r="C359" s="49" t="s">
        <v>534</v>
      </c>
      <c r="D359" s="92" t="s">
        <v>60</v>
      </c>
      <c r="E359" s="51" t="s">
        <v>568</v>
      </c>
      <c r="F359" s="58">
        <v>41687</v>
      </c>
      <c r="G359" s="48">
        <v>1</v>
      </c>
      <c r="H359" s="172">
        <v>4.6840000000000002</v>
      </c>
      <c r="I359" s="173">
        <v>12.44</v>
      </c>
    </row>
    <row r="360" spans="2:13" ht="21" customHeight="1" x14ac:dyDescent="0.25">
      <c r="B360" s="91" t="s">
        <v>109</v>
      </c>
      <c r="C360" s="49" t="s">
        <v>688</v>
      </c>
      <c r="D360" s="92" t="s">
        <v>60</v>
      </c>
      <c r="E360" s="51" t="s">
        <v>71</v>
      </c>
      <c r="F360" s="62">
        <v>42299</v>
      </c>
      <c r="G360" s="48">
        <v>1</v>
      </c>
      <c r="H360" s="172">
        <v>7.5</v>
      </c>
      <c r="I360" s="173">
        <v>29.446999999999999</v>
      </c>
    </row>
    <row r="361" spans="2:13" ht="21" customHeight="1" x14ac:dyDescent="0.25">
      <c r="B361" s="91" t="s">
        <v>109</v>
      </c>
      <c r="C361" s="49" t="s">
        <v>689</v>
      </c>
      <c r="D361" s="92" t="s">
        <v>60</v>
      </c>
      <c r="E361" s="51" t="s">
        <v>71</v>
      </c>
      <c r="F361" s="62">
        <v>42020</v>
      </c>
      <c r="G361" s="48">
        <v>1</v>
      </c>
      <c r="H361" s="172">
        <v>25.92</v>
      </c>
      <c r="I361" s="173">
        <v>105</v>
      </c>
    </row>
    <row r="362" spans="2:13" ht="21" customHeight="1" x14ac:dyDescent="0.25">
      <c r="B362" s="91" t="s">
        <v>109</v>
      </c>
      <c r="C362" s="49" t="s">
        <v>690</v>
      </c>
      <c r="D362" s="92" t="s">
        <v>60</v>
      </c>
      <c r="E362" s="51" t="s">
        <v>71</v>
      </c>
      <c r="F362" s="62">
        <v>42042</v>
      </c>
      <c r="G362" s="48">
        <v>1</v>
      </c>
      <c r="H362" s="172">
        <v>9.36</v>
      </c>
      <c r="I362" s="173">
        <v>23.338000000000001</v>
      </c>
    </row>
    <row r="363" spans="2:13" ht="21" customHeight="1" x14ac:dyDescent="0.25">
      <c r="B363" s="91" t="s">
        <v>109</v>
      </c>
      <c r="C363" s="49" t="s">
        <v>691</v>
      </c>
      <c r="D363" s="92" t="s">
        <v>60</v>
      </c>
      <c r="E363" s="51" t="s">
        <v>71</v>
      </c>
      <c r="F363" s="62">
        <v>42303</v>
      </c>
      <c r="G363" s="48">
        <v>1</v>
      </c>
      <c r="H363" s="172">
        <v>9.01</v>
      </c>
      <c r="I363" s="173">
        <v>19.73</v>
      </c>
    </row>
    <row r="364" spans="2:13" ht="21" customHeight="1" x14ac:dyDescent="0.25">
      <c r="B364" s="91" t="s">
        <v>109</v>
      </c>
      <c r="C364" s="49" t="s">
        <v>692</v>
      </c>
      <c r="D364" s="92" t="s">
        <v>60</v>
      </c>
      <c r="E364" s="51" t="s">
        <v>71</v>
      </c>
      <c r="F364" s="62">
        <v>42279</v>
      </c>
      <c r="G364" s="48">
        <v>1</v>
      </c>
      <c r="H364" s="172">
        <v>7.9489999999999998</v>
      </c>
      <c r="I364" s="173">
        <v>28.4</v>
      </c>
    </row>
    <row r="365" spans="2:13" ht="21" customHeight="1" x14ac:dyDescent="0.25">
      <c r="B365" s="91" t="s">
        <v>109</v>
      </c>
      <c r="C365" s="49" t="s">
        <v>693</v>
      </c>
      <c r="D365" s="92" t="s">
        <v>60</v>
      </c>
      <c r="E365" s="51" t="s">
        <v>71</v>
      </c>
      <c r="F365" s="62">
        <v>42039</v>
      </c>
      <c r="G365" s="48">
        <v>1</v>
      </c>
      <c r="H365" s="172">
        <v>11.9</v>
      </c>
      <c r="I365" s="173">
        <v>28.42</v>
      </c>
    </row>
    <row r="366" spans="2:13" ht="21" customHeight="1" x14ac:dyDescent="0.25">
      <c r="B366" s="91" t="s">
        <v>109</v>
      </c>
      <c r="C366" s="49" t="s">
        <v>694</v>
      </c>
      <c r="D366" s="92" t="s">
        <v>60</v>
      </c>
      <c r="E366" s="51" t="s">
        <v>71</v>
      </c>
      <c r="F366" s="62">
        <v>42180</v>
      </c>
      <c r="G366" s="48">
        <v>1</v>
      </c>
      <c r="H366" s="172">
        <v>7.08</v>
      </c>
      <c r="I366" s="173">
        <v>23.54</v>
      </c>
    </row>
    <row r="367" spans="2:13" ht="21" customHeight="1" x14ac:dyDescent="0.25">
      <c r="B367" s="91" t="s">
        <v>109</v>
      </c>
      <c r="C367" s="49" t="s">
        <v>695</v>
      </c>
      <c r="D367" s="92" t="s">
        <v>60</v>
      </c>
      <c r="E367" s="51" t="s">
        <v>71</v>
      </c>
      <c r="F367" s="62">
        <v>42124</v>
      </c>
      <c r="G367" s="48">
        <v>1</v>
      </c>
      <c r="H367" s="172">
        <v>9.08</v>
      </c>
      <c r="I367" s="173">
        <v>29.03</v>
      </c>
    </row>
    <row r="368" spans="2:13" s="80" customFormat="1" ht="21" customHeight="1" x14ac:dyDescent="0.25">
      <c r="B368" s="103" t="s">
        <v>109</v>
      </c>
      <c r="C368" s="49" t="s">
        <v>383</v>
      </c>
      <c r="D368" s="59" t="s">
        <v>60</v>
      </c>
      <c r="E368" s="51" t="s">
        <v>71</v>
      </c>
      <c r="F368" s="58">
        <v>41089</v>
      </c>
      <c r="G368" s="48">
        <v>1</v>
      </c>
      <c r="H368" s="215">
        <v>14.911</v>
      </c>
      <c r="I368" s="180">
        <v>39.479999999999997</v>
      </c>
      <c r="J368" s="1"/>
      <c r="K368" s="1"/>
      <c r="L368" s="1"/>
      <c r="M368" s="1" t="s">
        <v>745</v>
      </c>
    </row>
    <row r="369" spans="2:13" s="80" customFormat="1" ht="21" customHeight="1" x14ac:dyDescent="0.25">
      <c r="B369" s="88" t="s">
        <v>109</v>
      </c>
      <c r="C369" s="49" t="s">
        <v>438</v>
      </c>
      <c r="D369" s="59" t="s">
        <v>60</v>
      </c>
      <c r="E369" s="51" t="s">
        <v>71</v>
      </c>
      <c r="F369" s="52">
        <v>2010</v>
      </c>
      <c r="G369" s="48">
        <v>1</v>
      </c>
      <c r="H369" s="172">
        <v>8.8000000000000007</v>
      </c>
      <c r="I369" s="173">
        <v>31.97</v>
      </c>
      <c r="J369" s="1"/>
      <c r="K369" s="1"/>
      <c r="L369" s="1"/>
      <c r="M369" s="1" t="s">
        <v>746</v>
      </c>
    </row>
    <row r="370" spans="2:13" s="80" customFormat="1" ht="21" customHeight="1" x14ac:dyDescent="0.25">
      <c r="B370" s="103" t="s">
        <v>109</v>
      </c>
      <c r="C370" s="49" t="s">
        <v>747</v>
      </c>
      <c r="D370" s="59" t="s">
        <v>60</v>
      </c>
      <c r="E370" s="51" t="s">
        <v>71</v>
      </c>
      <c r="F370" s="135">
        <v>2016</v>
      </c>
      <c r="G370" s="48">
        <v>1</v>
      </c>
      <c r="H370" s="172">
        <v>6.492</v>
      </c>
      <c r="I370" s="173">
        <v>22.1</v>
      </c>
      <c r="J370" s="1"/>
      <c r="K370" s="1"/>
      <c r="L370" s="1"/>
      <c r="M370" s="1"/>
    </row>
    <row r="371" spans="2:13" s="80" customFormat="1" ht="21" customHeight="1" x14ac:dyDescent="0.25">
      <c r="B371" s="88" t="s">
        <v>109</v>
      </c>
      <c r="C371" s="49" t="s">
        <v>721</v>
      </c>
      <c r="D371" s="59" t="s">
        <v>60</v>
      </c>
      <c r="E371" s="51" t="s">
        <v>71</v>
      </c>
      <c r="F371" s="135">
        <v>2016</v>
      </c>
      <c r="G371" s="48">
        <v>1</v>
      </c>
      <c r="H371" s="172">
        <v>6.77</v>
      </c>
      <c r="I371" s="173">
        <v>18.350000000000001</v>
      </c>
      <c r="J371" s="1"/>
      <c r="K371" s="1"/>
      <c r="L371" s="1"/>
      <c r="M371" s="1"/>
    </row>
    <row r="372" spans="2:13" s="80" customFormat="1" ht="21" customHeight="1" x14ac:dyDescent="0.25">
      <c r="B372" s="110" t="s">
        <v>109</v>
      </c>
      <c r="C372" s="65" t="s">
        <v>775</v>
      </c>
      <c r="D372" s="104" t="s">
        <v>60</v>
      </c>
      <c r="E372" s="67" t="s">
        <v>71</v>
      </c>
      <c r="F372" s="68">
        <v>43084</v>
      </c>
      <c r="G372" s="69">
        <v>1</v>
      </c>
      <c r="H372" s="174">
        <v>10.65</v>
      </c>
      <c r="I372" s="175">
        <v>32.54</v>
      </c>
      <c r="J372" s="1"/>
      <c r="K372" s="1"/>
      <c r="L372" s="1"/>
      <c r="M372" s="1"/>
    </row>
    <row r="373" spans="2:13" s="80" customFormat="1" ht="21" customHeight="1" x14ac:dyDescent="0.25">
      <c r="B373" s="110" t="s">
        <v>109</v>
      </c>
      <c r="C373" s="65" t="s">
        <v>776</v>
      </c>
      <c r="D373" s="104" t="s">
        <v>60</v>
      </c>
      <c r="E373" s="67" t="s">
        <v>71</v>
      </c>
      <c r="F373" s="68">
        <v>42864</v>
      </c>
      <c r="G373" s="69">
        <v>1</v>
      </c>
      <c r="H373" s="174">
        <v>2.2799999999999998</v>
      </c>
      <c r="I373" s="175">
        <v>7.98</v>
      </c>
      <c r="J373" s="1"/>
      <c r="K373" s="1"/>
      <c r="L373" s="1"/>
      <c r="M373" s="1"/>
    </row>
    <row r="374" spans="2:13" s="80" customFormat="1" ht="21" customHeight="1" x14ac:dyDescent="0.25">
      <c r="B374" s="260" t="s">
        <v>109</v>
      </c>
      <c r="C374" s="230" t="s">
        <v>810</v>
      </c>
      <c r="D374" s="258" t="s">
        <v>60</v>
      </c>
      <c r="E374" s="232" t="s">
        <v>71</v>
      </c>
      <c r="F374" s="256">
        <v>43397</v>
      </c>
      <c r="G374" s="234">
        <v>1</v>
      </c>
      <c r="H374" s="235">
        <v>6.5</v>
      </c>
      <c r="I374" s="236">
        <v>11.6</v>
      </c>
      <c r="J374" s="1"/>
      <c r="K374" s="1"/>
      <c r="L374" s="1"/>
      <c r="M374" s="1"/>
    </row>
    <row r="375" spans="2:13" ht="18" customHeight="1" x14ac:dyDescent="0.25">
      <c r="B375" s="103" t="s">
        <v>110</v>
      </c>
      <c r="C375" s="59" t="s">
        <v>198</v>
      </c>
      <c r="D375" s="59" t="s">
        <v>51</v>
      </c>
      <c r="E375" s="51" t="s">
        <v>71</v>
      </c>
      <c r="F375" s="58">
        <v>41570</v>
      </c>
      <c r="G375" s="48">
        <v>1</v>
      </c>
      <c r="H375" s="172">
        <v>4.38</v>
      </c>
      <c r="I375" s="173">
        <v>18</v>
      </c>
    </row>
    <row r="376" spans="2:13" ht="18" customHeight="1" x14ac:dyDescent="0.25">
      <c r="B376" s="103" t="s">
        <v>110</v>
      </c>
      <c r="C376" s="90" t="s">
        <v>393</v>
      </c>
      <c r="D376" s="59" t="s">
        <v>51</v>
      </c>
      <c r="E376" s="51" t="s">
        <v>71</v>
      </c>
      <c r="F376" s="58">
        <v>41625</v>
      </c>
      <c r="G376" s="48">
        <v>1</v>
      </c>
      <c r="H376" s="172">
        <v>18.149999999999999</v>
      </c>
      <c r="I376" s="173">
        <v>63.524999999999991</v>
      </c>
    </row>
    <row r="377" spans="2:13" ht="18" customHeight="1" x14ac:dyDescent="0.25">
      <c r="B377" s="103" t="s">
        <v>110</v>
      </c>
      <c r="C377" s="60" t="s">
        <v>489</v>
      </c>
      <c r="D377" s="59" t="s">
        <v>51</v>
      </c>
      <c r="E377" s="51" t="s">
        <v>71</v>
      </c>
      <c r="F377" s="63">
        <v>2009</v>
      </c>
      <c r="G377" s="48">
        <v>1</v>
      </c>
      <c r="H377" s="181">
        <v>110.32</v>
      </c>
      <c r="I377" s="182">
        <v>408</v>
      </c>
    </row>
    <row r="378" spans="2:13" ht="18" customHeight="1" x14ac:dyDescent="0.25">
      <c r="B378" s="103" t="s">
        <v>110</v>
      </c>
      <c r="C378" s="49" t="s">
        <v>278</v>
      </c>
      <c r="D378" s="59" t="s">
        <v>51</v>
      </c>
      <c r="E378" s="51" t="s">
        <v>71</v>
      </c>
      <c r="F378" s="58">
        <v>41393</v>
      </c>
      <c r="G378" s="48">
        <v>1</v>
      </c>
      <c r="H378" s="172">
        <v>5.74</v>
      </c>
      <c r="I378" s="173">
        <v>20.64</v>
      </c>
    </row>
    <row r="379" spans="2:13" ht="18" customHeight="1" x14ac:dyDescent="0.25">
      <c r="B379" s="103" t="s">
        <v>110</v>
      </c>
      <c r="C379" s="49" t="s">
        <v>322</v>
      </c>
      <c r="D379" s="59" t="s">
        <v>51</v>
      </c>
      <c r="E379" s="51" t="s">
        <v>71</v>
      </c>
      <c r="F379" s="58">
        <v>41591</v>
      </c>
      <c r="G379" s="48">
        <v>1</v>
      </c>
      <c r="H379" s="172">
        <v>42</v>
      </c>
      <c r="I379" s="173">
        <v>146</v>
      </c>
    </row>
    <row r="380" spans="2:13" ht="18" customHeight="1" x14ac:dyDescent="0.25">
      <c r="B380" s="91" t="s">
        <v>110</v>
      </c>
      <c r="C380" s="49" t="s">
        <v>546</v>
      </c>
      <c r="D380" s="92" t="s">
        <v>51</v>
      </c>
      <c r="E380" s="51" t="s">
        <v>568</v>
      </c>
      <c r="F380" s="58">
        <v>41859</v>
      </c>
      <c r="G380" s="48">
        <v>1</v>
      </c>
      <c r="H380" s="172">
        <v>5.95</v>
      </c>
      <c r="I380" s="173">
        <v>15.6</v>
      </c>
    </row>
    <row r="381" spans="2:13" ht="18" customHeight="1" x14ac:dyDescent="0.25">
      <c r="B381" s="91" t="s">
        <v>110</v>
      </c>
      <c r="C381" s="49" t="s">
        <v>552</v>
      </c>
      <c r="D381" s="92" t="s">
        <v>51</v>
      </c>
      <c r="E381" s="51" t="s">
        <v>568</v>
      </c>
      <c r="F381" s="58">
        <v>41974</v>
      </c>
      <c r="G381" s="48">
        <v>1</v>
      </c>
      <c r="H381" s="172">
        <v>11.089</v>
      </c>
      <c r="I381" s="173">
        <v>31</v>
      </c>
    </row>
    <row r="382" spans="2:13" s="3" customFormat="1" ht="18" customHeight="1" x14ac:dyDescent="0.25">
      <c r="B382" s="91" t="s">
        <v>110</v>
      </c>
      <c r="C382" s="49" t="s">
        <v>696</v>
      </c>
      <c r="D382" s="92" t="s">
        <v>51</v>
      </c>
      <c r="E382" s="51" t="s">
        <v>568</v>
      </c>
      <c r="F382" s="58">
        <v>41913</v>
      </c>
      <c r="G382" s="48">
        <v>1</v>
      </c>
      <c r="H382" s="172">
        <v>4.0599999999999996</v>
      </c>
      <c r="I382" s="173">
        <v>12.79</v>
      </c>
    </row>
    <row r="383" spans="2:13" s="3" customFormat="1" ht="18" customHeight="1" x14ac:dyDescent="0.25">
      <c r="B383" s="91" t="s">
        <v>110</v>
      </c>
      <c r="C383" s="49" t="s">
        <v>748</v>
      </c>
      <c r="D383" s="92" t="s">
        <v>51</v>
      </c>
      <c r="E383" s="51" t="s">
        <v>568</v>
      </c>
      <c r="F383" s="52">
        <v>2016</v>
      </c>
      <c r="G383" s="48">
        <v>1</v>
      </c>
      <c r="H383" s="172">
        <v>81.08</v>
      </c>
      <c r="I383" s="173">
        <v>338.899</v>
      </c>
    </row>
    <row r="384" spans="2:13" s="3" customFormat="1" ht="18" customHeight="1" x14ac:dyDescent="0.25">
      <c r="B384" s="91" t="s">
        <v>110</v>
      </c>
      <c r="C384" s="49" t="s">
        <v>749</v>
      </c>
      <c r="D384" s="92" t="s">
        <v>51</v>
      </c>
      <c r="E384" s="51" t="s">
        <v>568</v>
      </c>
      <c r="F384" s="52">
        <v>2016</v>
      </c>
      <c r="G384" s="48">
        <v>1</v>
      </c>
      <c r="H384" s="172">
        <v>5.55</v>
      </c>
      <c r="I384" s="173">
        <v>18.829999999999998</v>
      </c>
    </row>
    <row r="385" spans="2:9" s="3" customFormat="1" ht="18" customHeight="1" x14ac:dyDescent="0.25">
      <c r="B385" s="91" t="s">
        <v>110</v>
      </c>
      <c r="C385" s="49" t="s">
        <v>750</v>
      </c>
      <c r="D385" s="92" t="s">
        <v>51</v>
      </c>
      <c r="E385" s="51" t="s">
        <v>568</v>
      </c>
      <c r="F385" s="52">
        <v>2016</v>
      </c>
      <c r="G385" s="48">
        <v>1</v>
      </c>
      <c r="H385" s="172">
        <v>10.43</v>
      </c>
      <c r="I385" s="173">
        <v>52</v>
      </c>
    </row>
    <row r="386" spans="2:9" s="3" customFormat="1" ht="18" customHeight="1" x14ac:dyDescent="0.25">
      <c r="B386" s="94" t="s">
        <v>110</v>
      </c>
      <c r="C386" s="65" t="s">
        <v>777</v>
      </c>
      <c r="D386" s="95" t="s">
        <v>51</v>
      </c>
      <c r="E386" s="67" t="s">
        <v>71</v>
      </c>
      <c r="F386" s="68">
        <v>43070</v>
      </c>
      <c r="G386" s="69">
        <v>1</v>
      </c>
      <c r="H386" s="174">
        <v>74.2</v>
      </c>
      <c r="I386" s="175">
        <v>224</v>
      </c>
    </row>
    <row r="387" spans="2:9" s="3" customFormat="1" ht="18" customHeight="1" x14ac:dyDescent="0.25">
      <c r="B387" s="229" t="s">
        <v>110</v>
      </c>
      <c r="C387" s="230" t="s">
        <v>811</v>
      </c>
      <c r="D387" s="261" t="s">
        <v>51</v>
      </c>
      <c r="E387" s="232" t="s">
        <v>71</v>
      </c>
      <c r="F387" s="233">
        <v>43465</v>
      </c>
      <c r="G387" s="234">
        <v>1</v>
      </c>
      <c r="H387" s="235">
        <v>4.274</v>
      </c>
      <c r="I387" s="236">
        <v>9.32</v>
      </c>
    </row>
    <row r="388" spans="2:9" ht="18" customHeight="1" x14ac:dyDescent="0.25">
      <c r="B388" s="103" t="s">
        <v>133</v>
      </c>
      <c r="C388" s="59" t="s">
        <v>203</v>
      </c>
      <c r="D388" s="59" t="s">
        <v>29</v>
      </c>
      <c r="E388" s="51" t="s">
        <v>71</v>
      </c>
      <c r="F388" s="58">
        <v>41035</v>
      </c>
      <c r="G388" s="48">
        <v>1</v>
      </c>
      <c r="H388" s="194">
        <v>13.37</v>
      </c>
      <c r="I388" s="180">
        <v>58</v>
      </c>
    </row>
    <row r="389" spans="2:9" ht="18" customHeight="1" x14ac:dyDescent="0.25">
      <c r="B389" s="103" t="s">
        <v>133</v>
      </c>
      <c r="C389" s="59" t="s">
        <v>209</v>
      </c>
      <c r="D389" s="59" t="s">
        <v>29</v>
      </c>
      <c r="E389" s="51" t="s">
        <v>68</v>
      </c>
      <c r="F389" s="58">
        <v>41541</v>
      </c>
      <c r="G389" s="48">
        <v>1</v>
      </c>
      <c r="H389" s="172">
        <v>98</v>
      </c>
      <c r="I389" s="173">
        <v>340</v>
      </c>
    </row>
    <row r="390" spans="2:9" ht="18" customHeight="1" x14ac:dyDescent="0.25">
      <c r="B390" s="103" t="s">
        <v>133</v>
      </c>
      <c r="C390" s="49" t="s">
        <v>219</v>
      </c>
      <c r="D390" s="59" t="s">
        <v>29</v>
      </c>
      <c r="E390" s="51" t="s">
        <v>71</v>
      </c>
      <c r="F390" s="58">
        <v>41316</v>
      </c>
      <c r="G390" s="48">
        <v>1</v>
      </c>
      <c r="H390" s="172">
        <v>66.290000000000006</v>
      </c>
      <c r="I390" s="180">
        <v>224</v>
      </c>
    </row>
    <row r="391" spans="2:9" ht="18" customHeight="1" x14ac:dyDescent="0.25">
      <c r="B391" s="103" t="s">
        <v>133</v>
      </c>
      <c r="C391" s="59" t="s">
        <v>408</v>
      </c>
      <c r="D391" s="59" t="s">
        <v>29</v>
      </c>
      <c r="E391" s="51" t="s">
        <v>71</v>
      </c>
      <c r="F391" s="58">
        <v>41088</v>
      </c>
      <c r="G391" s="48">
        <v>1</v>
      </c>
      <c r="H391" s="194">
        <v>48.5</v>
      </c>
      <c r="I391" s="180">
        <v>140</v>
      </c>
    </row>
    <row r="392" spans="2:9" ht="18" customHeight="1" x14ac:dyDescent="0.25">
      <c r="B392" s="103" t="s">
        <v>133</v>
      </c>
      <c r="C392" s="59" t="s">
        <v>409</v>
      </c>
      <c r="D392" s="59" t="s">
        <v>29</v>
      </c>
      <c r="E392" s="51" t="s">
        <v>71</v>
      </c>
      <c r="F392" s="58">
        <v>41499</v>
      </c>
      <c r="G392" s="48">
        <v>1</v>
      </c>
      <c r="H392" s="194">
        <v>17.7</v>
      </c>
      <c r="I392" s="180">
        <v>50</v>
      </c>
    </row>
    <row r="393" spans="2:9" s="3" customFormat="1" ht="18" customHeight="1" x14ac:dyDescent="0.25">
      <c r="B393" s="103" t="s">
        <v>133</v>
      </c>
      <c r="C393" s="59" t="s">
        <v>248</v>
      </c>
      <c r="D393" s="59" t="s">
        <v>29</v>
      </c>
      <c r="E393" s="51" t="s">
        <v>71</v>
      </c>
      <c r="F393" s="62">
        <v>41901</v>
      </c>
      <c r="G393" s="48">
        <v>1</v>
      </c>
      <c r="H393" s="172">
        <v>28.277999999999999</v>
      </c>
      <c r="I393" s="173">
        <v>85</v>
      </c>
    </row>
    <row r="394" spans="2:9" ht="18" customHeight="1" x14ac:dyDescent="0.25">
      <c r="B394" s="103" t="s">
        <v>133</v>
      </c>
      <c r="C394" s="49" t="s">
        <v>262</v>
      </c>
      <c r="D394" s="59" t="s">
        <v>29</v>
      </c>
      <c r="E394" s="51" t="s">
        <v>71</v>
      </c>
      <c r="F394" s="58">
        <v>41421</v>
      </c>
      <c r="G394" s="48">
        <v>1</v>
      </c>
      <c r="H394" s="172">
        <v>3.0979999999999999</v>
      </c>
      <c r="I394" s="173">
        <v>10.199999999999999</v>
      </c>
    </row>
    <row r="395" spans="2:9" s="3" customFormat="1" ht="18" customHeight="1" x14ac:dyDescent="0.25">
      <c r="B395" s="103" t="s">
        <v>133</v>
      </c>
      <c r="C395" s="49" t="s">
        <v>419</v>
      </c>
      <c r="D395" s="59" t="s">
        <v>29</v>
      </c>
      <c r="E395" s="51" t="s">
        <v>71</v>
      </c>
      <c r="F395" s="58">
        <f>F394</f>
        <v>41421</v>
      </c>
      <c r="G395" s="48">
        <v>1</v>
      </c>
      <c r="H395" s="172">
        <v>1.42</v>
      </c>
      <c r="I395" s="180">
        <v>5.5</v>
      </c>
    </row>
    <row r="396" spans="2:9" ht="18" customHeight="1" x14ac:dyDescent="0.25">
      <c r="B396" s="103" t="s">
        <v>133</v>
      </c>
      <c r="C396" s="49" t="s">
        <v>285</v>
      </c>
      <c r="D396" s="59" t="s">
        <v>29</v>
      </c>
      <c r="E396" s="51" t="s">
        <v>71</v>
      </c>
      <c r="F396" s="52">
        <v>2008</v>
      </c>
      <c r="G396" s="48">
        <v>1</v>
      </c>
      <c r="H396" s="372">
        <v>31.3</v>
      </c>
      <c r="I396" s="374">
        <v>100</v>
      </c>
    </row>
    <row r="397" spans="2:9" s="3" customFormat="1" ht="18" customHeight="1" x14ac:dyDescent="0.25">
      <c r="B397" s="103" t="s">
        <v>133</v>
      </c>
      <c r="C397" s="49" t="s">
        <v>503</v>
      </c>
      <c r="D397" s="59" t="s">
        <v>29</v>
      </c>
      <c r="E397" s="51" t="s">
        <v>71</v>
      </c>
      <c r="F397" s="52">
        <v>2009</v>
      </c>
      <c r="G397" s="48">
        <v>1</v>
      </c>
      <c r="H397" s="373"/>
      <c r="I397" s="375"/>
    </row>
    <row r="398" spans="2:9" s="3" customFormat="1" ht="18" customHeight="1" x14ac:dyDescent="0.25">
      <c r="B398" s="103" t="s">
        <v>133</v>
      </c>
      <c r="C398" s="49" t="s">
        <v>286</v>
      </c>
      <c r="D398" s="59" t="s">
        <v>29</v>
      </c>
      <c r="E398" s="51" t="s">
        <v>71</v>
      </c>
      <c r="F398" s="58">
        <v>39554</v>
      </c>
      <c r="G398" s="48">
        <v>1</v>
      </c>
      <c r="H398" s="172">
        <v>5.2</v>
      </c>
      <c r="I398" s="173">
        <v>20</v>
      </c>
    </row>
    <row r="399" spans="2:9" ht="18" customHeight="1" x14ac:dyDescent="0.25">
      <c r="B399" s="103" t="s">
        <v>133</v>
      </c>
      <c r="C399" s="59" t="s">
        <v>507</v>
      </c>
      <c r="D399" s="59" t="s">
        <v>29</v>
      </c>
      <c r="E399" s="51" t="s">
        <v>71</v>
      </c>
      <c r="F399" s="58">
        <v>41094</v>
      </c>
      <c r="G399" s="48">
        <v>1</v>
      </c>
      <c r="H399" s="172">
        <v>38.6</v>
      </c>
      <c r="I399" s="180">
        <v>105</v>
      </c>
    </row>
    <row r="400" spans="2:9" ht="18" customHeight="1" x14ac:dyDescent="0.25">
      <c r="B400" s="103" t="s">
        <v>133</v>
      </c>
      <c r="C400" s="49" t="s">
        <v>303</v>
      </c>
      <c r="D400" s="59" t="s">
        <v>29</v>
      </c>
      <c r="E400" s="51" t="s">
        <v>71</v>
      </c>
      <c r="F400" s="58">
        <v>40851</v>
      </c>
      <c r="G400" s="48">
        <v>1</v>
      </c>
      <c r="H400" s="178">
        <v>9.74</v>
      </c>
      <c r="I400" s="179">
        <v>41</v>
      </c>
    </row>
    <row r="401" spans="2:9" ht="18" customHeight="1" x14ac:dyDescent="0.25">
      <c r="B401" s="103" t="s">
        <v>133</v>
      </c>
      <c r="C401" s="49" t="s">
        <v>307</v>
      </c>
      <c r="D401" s="59" t="s">
        <v>29</v>
      </c>
      <c r="E401" s="51" t="s">
        <v>71</v>
      </c>
      <c r="F401" s="58">
        <v>41334</v>
      </c>
      <c r="G401" s="48">
        <v>1</v>
      </c>
      <c r="H401" s="215">
        <v>25.452999999999999</v>
      </c>
      <c r="I401" s="180">
        <v>74.92</v>
      </c>
    </row>
    <row r="402" spans="2:9" ht="18" customHeight="1" x14ac:dyDescent="0.25">
      <c r="B402" s="103" t="s">
        <v>133</v>
      </c>
      <c r="C402" s="49" t="s">
        <v>432</v>
      </c>
      <c r="D402" s="59" t="s">
        <v>29</v>
      </c>
      <c r="E402" s="51" t="s">
        <v>71</v>
      </c>
      <c r="F402" s="58">
        <v>40843</v>
      </c>
      <c r="G402" s="48">
        <v>1</v>
      </c>
      <c r="H402" s="172">
        <v>37.700000000000003</v>
      </c>
      <c r="I402" s="173">
        <v>130</v>
      </c>
    </row>
    <row r="403" spans="2:9" ht="22.5" customHeight="1" x14ac:dyDescent="0.25">
      <c r="B403" s="103" t="s">
        <v>133</v>
      </c>
      <c r="C403" s="49" t="s">
        <v>327</v>
      </c>
      <c r="D403" s="59" t="s">
        <v>29</v>
      </c>
      <c r="E403" s="51" t="s">
        <v>71</v>
      </c>
      <c r="F403" s="62">
        <v>40686</v>
      </c>
      <c r="G403" s="48">
        <v>1</v>
      </c>
      <c r="H403" s="178">
        <v>26.579000000000001</v>
      </c>
      <c r="I403" s="179">
        <v>100.33</v>
      </c>
    </row>
    <row r="404" spans="2:9" ht="18" customHeight="1" x14ac:dyDescent="0.25">
      <c r="B404" s="103" t="s">
        <v>133</v>
      </c>
      <c r="C404" s="49" t="s">
        <v>347</v>
      </c>
      <c r="D404" s="59" t="s">
        <v>29</v>
      </c>
      <c r="E404" s="51" t="s">
        <v>71</v>
      </c>
      <c r="F404" s="58">
        <v>41229</v>
      </c>
      <c r="G404" s="48">
        <v>1</v>
      </c>
      <c r="H404" s="172">
        <v>8.9</v>
      </c>
      <c r="I404" s="173">
        <v>26</v>
      </c>
    </row>
    <row r="405" spans="2:9" ht="18" customHeight="1" x14ac:dyDescent="0.25">
      <c r="B405" s="103" t="s">
        <v>133</v>
      </c>
      <c r="C405" s="49" t="s">
        <v>350</v>
      </c>
      <c r="D405" s="59" t="s">
        <v>29</v>
      </c>
      <c r="E405" s="51" t="s">
        <v>71</v>
      </c>
      <c r="F405" s="52">
        <v>2010</v>
      </c>
      <c r="G405" s="48">
        <v>1</v>
      </c>
      <c r="H405" s="172">
        <v>21.6</v>
      </c>
      <c r="I405" s="180">
        <v>70</v>
      </c>
    </row>
    <row r="406" spans="2:9" ht="18" customHeight="1" x14ac:dyDescent="0.25">
      <c r="B406" s="103" t="s">
        <v>133</v>
      </c>
      <c r="C406" s="59" t="s">
        <v>355</v>
      </c>
      <c r="D406" s="59" t="s">
        <v>29</v>
      </c>
      <c r="E406" s="51" t="s">
        <v>71</v>
      </c>
      <c r="F406" s="62">
        <v>41192</v>
      </c>
      <c r="G406" s="48">
        <v>1</v>
      </c>
      <c r="H406" s="178">
        <v>8.73</v>
      </c>
      <c r="I406" s="179">
        <v>30</v>
      </c>
    </row>
    <row r="407" spans="2:9" ht="18" customHeight="1" x14ac:dyDescent="0.25">
      <c r="B407" s="103" t="s">
        <v>133</v>
      </c>
      <c r="C407" s="49" t="s">
        <v>520</v>
      </c>
      <c r="D407" s="59" t="s">
        <v>29</v>
      </c>
      <c r="E407" s="51" t="s">
        <v>71</v>
      </c>
      <c r="F407" s="58">
        <v>41272</v>
      </c>
      <c r="G407" s="48">
        <v>1</v>
      </c>
      <c r="H407" s="172">
        <v>18.5</v>
      </c>
      <c r="I407" s="173">
        <v>69.680000000000007</v>
      </c>
    </row>
    <row r="408" spans="2:9" ht="18" customHeight="1" x14ac:dyDescent="0.25">
      <c r="B408" s="103" t="s">
        <v>133</v>
      </c>
      <c r="C408" s="49" t="s">
        <v>379</v>
      </c>
      <c r="D408" s="59" t="s">
        <v>29</v>
      </c>
      <c r="E408" s="51" t="s">
        <v>71</v>
      </c>
      <c r="F408" s="58">
        <v>41425</v>
      </c>
      <c r="G408" s="48">
        <v>1</v>
      </c>
      <c r="H408" s="172">
        <v>10.566000000000001</v>
      </c>
      <c r="I408" s="173">
        <v>32</v>
      </c>
    </row>
    <row r="409" spans="2:9" ht="18" customHeight="1" x14ac:dyDescent="0.25">
      <c r="B409" s="91" t="s">
        <v>133</v>
      </c>
      <c r="C409" s="49" t="s">
        <v>532</v>
      </c>
      <c r="D409" s="92" t="s">
        <v>29</v>
      </c>
      <c r="E409" s="51" t="s">
        <v>568</v>
      </c>
      <c r="F409" s="58">
        <v>41870</v>
      </c>
      <c r="G409" s="48">
        <v>1</v>
      </c>
      <c r="H409" s="172">
        <v>7.33</v>
      </c>
      <c r="I409" s="173">
        <v>25</v>
      </c>
    </row>
    <row r="410" spans="2:9" ht="18" customHeight="1" x14ac:dyDescent="0.25">
      <c r="B410" s="91" t="s">
        <v>133</v>
      </c>
      <c r="C410" s="49" t="s">
        <v>541</v>
      </c>
      <c r="D410" s="92" t="s">
        <v>29</v>
      </c>
      <c r="E410" s="51" t="s">
        <v>568</v>
      </c>
      <c r="F410" s="58">
        <v>41649</v>
      </c>
      <c r="G410" s="48">
        <v>1</v>
      </c>
      <c r="H410" s="172">
        <v>49.2</v>
      </c>
      <c r="I410" s="173">
        <v>152.13</v>
      </c>
    </row>
    <row r="411" spans="2:9" ht="18" customHeight="1" x14ac:dyDescent="0.25">
      <c r="B411" s="91" t="s">
        <v>133</v>
      </c>
      <c r="C411" s="49" t="s">
        <v>550</v>
      </c>
      <c r="D411" s="92" t="s">
        <v>29</v>
      </c>
      <c r="E411" s="51" t="s">
        <v>568</v>
      </c>
      <c r="F411" s="58">
        <v>41830</v>
      </c>
      <c r="G411" s="48">
        <v>1</v>
      </c>
      <c r="H411" s="172">
        <v>36.26</v>
      </c>
      <c r="I411" s="173">
        <v>118.8</v>
      </c>
    </row>
    <row r="412" spans="2:9" ht="18" customHeight="1" x14ac:dyDescent="0.25">
      <c r="B412" s="91" t="s">
        <v>133</v>
      </c>
      <c r="C412" s="49" t="s">
        <v>557</v>
      </c>
      <c r="D412" s="92" t="s">
        <v>29</v>
      </c>
      <c r="E412" s="51" t="s">
        <v>568</v>
      </c>
      <c r="F412" s="58">
        <v>41802</v>
      </c>
      <c r="G412" s="48">
        <v>1</v>
      </c>
      <c r="H412" s="172">
        <v>3.43</v>
      </c>
      <c r="I412" s="173">
        <v>10.16</v>
      </c>
    </row>
    <row r="413" spans="2:9" s="3" customFormat="1" ht="18" customHeight="1" x14ac:dyDescent="0.25">
      <c r="B413" s="99" t="s">
        <v>133</v>
      </c>
      <c r="C413" s="59" t="s">
        <v>564</v>
      </c>
      <c r="D413" s="100" t="s">
        <v>29</v>
      </c>
      <c r="E413" s="51" t="s">
        <v>568</v>
      </c>
      <c r="F413" s="58">
        <v>41929</v>
      </c>
      <c r="G413" s="48">
        <v>1</v>
      </c>
      <c r="H413" s="194">
        <v>3.9780000000000002</v>
      </c>
      <c r="I413" s="180">
        <v>10.063000000000001</v>
      </c>
    </row>
    <row r="414" spans="2:9" s="3" customFormat="1" ht="18" customHeight="1" x14ac:dyDescent="0.25">
      <c r="B414" s="99" t="s">
        <v>133</v>
      </c>
      <c r="C414" s="59" t="s">
        <v>462</v>
      </c>
      <c r="D414" s="100" t="s">
        <v>29</v>
      </c>
      <c r="E414" s="51" t="s">
        <v>68</v>
      </c>
      <c r="F414" s="58">
        <v>41061</v>
      </c>
      <c r="G414" s="48">
        <v>1</v>
      </c>
      <c r="H414" s="194">
        <v>229.69</v>
      </c>
      <c r="I414" s="180">
        <v>900</v>
      </c>
    </row>
    <row r="415" spans="2:9" s="3" customFormat="1" ht="18" customHeight="1" x14ac:dyDescent="0.25">
      <c r="B415" s="99" t="s">
        <v>133</v>
      </c>
      <c r="C415" s="59" t="s">
        <v>698</v>
      </c>
      <c r="D415" s="100" t="s">
        <v>29</v>
      </c>
      <c r="E415" s="51" t="s">
        <v>71</v>
      </c>
      <c r="F415" s="62">
        <v>42296</v>
      </c>
      <c r="G415" s="48">
        <v>1</v>
      </c>
      <c r="H415" s="194">
        <v>23.3</v>
      </c>
      <c r="I415" s="180">
        <v>100</v>
      </c>
    </row>
    <row r="416" spans="2:9" s="3" customFormat="1" ht="18" customHeight="1" x14ac:dyDescent="0.25">
      <c r="B416" s="99" t="s">
        <v>133</v>
      </c>
      <c r="C416" s="59" t="s">
        <v>699</v>
      </c>
      <c r="D416" s="100" t="s">
        <v>29</v>
      </c>
      <c r="E416" s="51" t="s">
        <v>71</v>
      </c>
      <c r="F416" s="62">
        <v>42292</v>
      </c>
      <c r="G416" s="48">
        <v>1</v>
      </c>
      <c r="H416" s="194">
        <v>3.77</v>
      </c>
      <c r="I416" s="180">
        <v>12.52</v>
      </c>
    </row>
    <row r="417" spans="2:13" s="3" customFormat="1" ht="18" customHeight="1" x14ac:dyDescent="0.25">
      <c r="B417" s="99" t="s">
        <v>133</v>
      </c>
      <c r="C417" s="59" t="s">
        <v>700</v>
      </c>
      <c r="D417" s="100" t="s">
        <v>29</v>
      </c>
      <c r="E417" s="51" t="s">
        <v>71</v>
      </c>
      <c r="F417" s="62">
        <v>42305</v>
      </c>
      <c r="G417" s="48">
        <v>1</v>
      </c>
      <c r="H417" s="194">
        <v>10.050000000000001</v>
      </c>
      <c r="I417" s="180">
        <v>39.979999999999997</v>
      </c>
    </row>
    <row r="418" spans="2:13" s="3" customFormat="1" ht="18" customHeight="1" x14ac:dyDescent="0.25">
      <c r="B418" s="99" t="s">
        <v>133</v>
      </c>
      <c r="C418" s="59" t="s">
        <v>701</v>
      </c>
      <c r="D418" s="100" t="s">
        <v>29</v>
      </c>
      <c r="E418" s="51" t="s">
        <v>71</v>
      </c>
      <c r="F418" s="62">
        <v>42292</v>
      </c>
      <c r="G418" s="48">
        <v>1</v>
      </c>
      <c r="H418" s="194">
        <v>23.125</v>
      </c>
      <c r="I418" s="180">
        <v>70</v>
      </c>
    </row>
    <row r="419" spans="2:13" s="3" customFormat="1" ht="18" customHeight="1" x14ac:dyDescent="0.25">
      <c r="B419" s="99" t="s">
        <v>133</v>
      </c>
      <c r="C419" s="59" t="s">
        <v>702</v>
      </c>
      <c r="D419" s="100" t="s">
        <v>29</v>
      </c>
      <c r="E419" s="51" t="s">
        <v>71</v>
      </c>
      <c r="F419" s="62">
        <v>42047</v>
      </c>
      <c r="G419" s="48">
        <v>1</v>
      </c>
      <c r="H419" s="254">
        <v>9.8079999999999998</v>
      </c>
      <c r="I419" s="180">
        <v>21.625</v>
      </c>
    </row>
    <row r="420" spans="2:13" s="3" customFormat="1" ht="18" customHeight="1" x14ac:dyDescent="0.25">
      <c r="B420" s="99" t="s">
        <v>133</v>
      </c>
      <c r="C420" s="59" t="s">
        <v>703</v>
      </c>
      <c r="D420" s="100" t="s">
        <v>29</v>
      </c>
      <c r="E420" s="51" t="s">
        <v>71</v>
      </c>
      <c r="F420" s="62">
        <v>42302</v>
      </c>
      <c r="G420" s="48">
        <v>1</v>
      </c>
      <c r="H420" s="194">
        <v>7</v>
      </c>
      <c r="I420" s="180">
        <v>27</v>
      </c>
    </row>
    <row r="421" spans="2:13" s="3" customFormat="1" ht="18" customHeight="1" x14ac:dyDescent="0.25">
      <c r="B421" s="99" t="s">
        <v>133</v>
      </c>
      <c r="C421" s="59" t="s">
        <v>704</v>
      </c>
      <c r="D421" s="100" t="s">
        <v>29</v>
      </c>
      <c r="E421" s="51" t="s">
        <v>71</v>
      </c>
      <c r="F421" s="62">
        <v>42301</v>
      </c>
      <c r="G421" s="48">
        <v>1</v>
      </c>
      <c r="H421" s="194">
        <v>8.84</v>
      </c>
      <c r="I421" s="180">
        <v>24.84</v>
      </c>
    </row>
    <row r="422" spans="2:13" s="107" customFormat="1" ht="18" customHeight="1" x14ac:dyDescent="0.25">
      <c r="B422" s="91" t="s">
        <v>133</v>
      </c>
      <c r="C422" s="49" t="s">
        <v>570</v>
      </c>
      <c r="D422" s="92" t="s">
        <v>29</v>
      </c>
      <c r="E422" s="51" t="s">
        <v>568</v>
      </c>
      <c r="F422" s="58">
        <v>41837</v>
      </c>
      <c r="G422" s="48">
        <v>1</v>
      </c>
      <c r="H422" s="172">
        <v>10.319000000000001</v>
      </c>
      <c r="I422" s="173">
        <v>39.033999999999999</v>
      </c>
      <c r="J422" s="3"/>
      <c r="K422" s="3"/>
      <c r="L422" s="3"/>
      <c r="M422" s="3" t="s">
        <v>744</v>
      </c>
    </row>
    <row r="423" spans="2:13" s="107" customFormat="1" ht="18" customHeight="1" x14ac:dyDescent="0.25">
      <c r="B423" s="99" t="s">
        <v>133</v>
      </c>
      <c r="C423" s="59" t="s">
        <v>751</v>
      </c>
      <c r="D423" s="100" t="s">
        <v>29</v>
      </c>
      <c r="E423" s="51" t="s">
        <v>71</v>
      </c>
      <c r="F423" s="135">
        <v>2016</v>
      </c>
      <c r="G423" s="48">
        <v>1</v>
      </c>
      <c r="H423" s="194">
        <v>3.089</v>
      </c>
      <c r="I423" s="180">
        <v>13.6</v>
      </c>
      <c r="J423" s="3"/>
      <c r="K423" s="3"/>
      <c r="L423" s="3"/>
      <c r="M423" s="3"/>
    </row>
    <row r="424" spans="2:13" s="107" customFormat="1" ht="18" customHeight="1" x14ac:dyDescent="0.25">
      <c r="B424" s="99" t="s">
        <v>133</v>
      </c>
      <c r="C424" s="59" t="s">
        <v>752</v>
      </c>
      <c r="D424" s="100" t="s">
        <v>29</v>
      </c>
      <c r="E424" s="51" t="s">
        <v>71</v>
      </c>
      <c r="F424" s="135">
        <v>2016</v>
      </c>
      <c r="G424" s="48">
        <v>1</v>
      </c>
      <c r="H424" s="194">
        <v>15.013</v>
      </c>
      <c r="I424" s="180">
        <v>45.05</v>
      </c>
      <c r="J424" s="3"/>
      <c r="K424" s="3"/>
      <c r="L424" s="3"/>
      <c r="M424" s="3"/>
    </row>
    <row r="425" spans="2:13" s="107" customFormat="1" ht="18" customHeight="1" x14ac:dyDescent="0.25">
      <c r="B425" s="108" t="s">
        <v>133</v>
      </c>
      <c r="C425" s="104" t="s">
        <v>778</v>
      </c>
      <c r="D425" s="109" t="s">
        <v>29</v>
      </c>
      <c r="E425" s="67" t="s">
        <v>71</v>
      </c>
      <c r="F425" s="68">
        <v>42888</v>
      </c>
      <c r="G425" s="69">
        <v>1</v>
      </c>
      <c r="H425" s="201">
        <v>17.38</v>
      </c>
      <c r="I425" s="185">
        <v>42.33</v>
      </c>
      <c r="J425" s="3"/>
      <c r="K425" s="3"/>
      <c r="L425" s="3"/>
      <c r="M425" s="3"/>
    </row>
    <row r="426" spans="2:13" s="107" customFormat="1" ht="18" customHeight="1" x14ac:dyDescent="0.25">
      <c r="B426" s="262" t="s">
        <v>133</v>
      </c>
      <c r="C426" s="258" t="s">
        <v>812</v>
      </c>
      <c r="D426" s="263" t="s">
        <v>29</v>
      </c>
      <c r="E426" s="232" t="s">
        <v>71</v>
      </c>
      <c r="F426" s="256">
        <v>43379</v>
      </c>
      <c r="G426" s="234">
        <v>1</v>
      </c>
      <c r="H426" s="257">
        <v>6</v>
      </c>
      <c r="I426" s="243">
        <v>38.840000000000003</v>
      </c>
      <c r="J426" s="3"/>
      <c r="K426" s="3"/>
      <c r="L426" s="3"/>
      <c r="M426" s="3"/>
    </row>
    <row r="427" spans="2:13" ht="18" customHeight="1" x14ac:dyDescent="0.25">
      <c r="B427" s="88" t="s">
        <v>134</v>
      </c>
      <c r="C427" s="56" t="s">
        <v>175</v>
      </c>
      <c r="D427" s="89" t="s">
        <v>53</v>
      </c>
      <c r="E427" s="51" t="s">
        <v>71</v>
      </c>
      <c r="F427" s="111">
        <v>1961</v>
      </c>
      <c r="G427" s="48">
        <v>1</v>
      </c>
      <c r="H427" s="202">
        <v>24.94</v>
      </c>
      <c r="I427" s="203">
        <v>110</v>
      </c>
    </row>
    <row r="428" spans="2:13" ht="18" customHeight="1" x14ac:dyDescent="0.25">
      <c r="B428" s="88" t="s">
        <v>134</v>
      </c>
      <c r="C428" s="49" t="s">
        <v>196</v>
      </c>
      <c r="D428" s="89" t="s">
        <v>53</v>
      </c>
      <c r="E428" s="51" t="s">
        <v>71</v>
      </c>
      <c r="F428" s="58">
        <v>41460</v>
      </c>
      <c r="G428" s="48">
        <v>1</v>
      </c>
      <c r="H428" s="172">
        <v>29.303999999999998</v>
      </c>
      <c r="I428" s="173">
        <v>109</v>
      </c>
    </row>
    <row r="429" spans="2:13" ht="18" customHeight="1" x14ac:dyDescent="0.25">
      <c r="B429" s="88" t="s">
        <v>134</v>
      </c>
      <c r="C429" s="59" t="s">
        <v>480</v>
      </c>
      <c r="D429" s="89" t="s">
        <v>53</v>
      </c>
      <c r="E429" s="51" t="s">
        <v>71</v>
      </c>
      <c r="F429" s="166">
        <v>2014</v>
      </c>
      <c r="G429" s="48">
        <v>1</v>
      </c>
      <c r="H429" s="238">
        <v>4.4219999999999997</v>
      </c>
      <c r="I429" s="179">
        <v>13.65</v>
      </c>
    </row>
    <row r="430" spans="2:13" s="3" customFormat="1" ht="18" customHeight="1" x14ac:dyDescent="0.25">
      <c r="B430" s="88" t="s">
        <v>134</v>
      </c>
      <c r="C430" s="49" t="s">
        <v>396</v>
      </c>
      <c r="D430" s="89" t="s">
        <v>53</v>
      </c>
      <c r="E430" s="51" t="s">
        <v>71</v>
      </c>
      <c r="F430" s="52">
        <v>2010</v>
      </c>
      <c r="G430" s="48">
        <v>1</v>
      </c>
      <c r="H430" s="172">
        <v>91.4</v>
      </c>
      <c r="I430" s="180">
        <v>360</v>
      </c>
    </row>
    <row r="431" spans="2:13" ht="18" customHeight="1" x14ac:dyDescent="0.25">
      <c r="B431" s="88" t="s">
        <v>134</v>
      </c>
      <c r="C431" s="49" t="s">
        <v>280</v>
      </c>
      <c r="D431" s="89" t="s">
        <v>53</v>
      </c>
      <c r="E431" s="51" t="s">
        <v>71</v>
      </c>
      <c r="F431" s="62">
        <v>40688</v>
      </c>
      <c r="G431" s="48">
        <v>1</v>
      </c>
      <c r="H431" s="178">
        <v>25.2</v>
      </c>
      <c r="I431" s="179">
        <v>126</v>
      </c>
    </row>
    <row r="432" spans="2:13" ht="18" customHeight="1" x14ac:dyDescent="0.25">
      <c r="B432" s="88" t="s">
        <v>134</v>
      </c>
      <c r="C432" s="49" t="s">
        <v>420</v>
      </c>
      <c r="D432" s="89" t="s">
        <v>53</v>
      </c>
      <c r="E432" s="51" t="s">
        <v>71</v>
      </c>
      <c r="F432" s="52">
        <v>2010</v>
      </c>
      <c r="G432" s="48">
        <v>1</v>
      </c>
      <c r="H432" s="172">
        <v>9.5</v>
      </c>
      <c r="I432" s="180">
        <v>40</v>
      </c>
    </row>
    <row r="433" spans="2:9" ht="18" customHeight="1" x14ac:dyDescent="0.25">
      <c r="B433" s="88" t="s">
        <v>134</v>
      </c>
      <c r="C433" s="49" t="s">
        <v>522</v>
      </c>
      <c r="D433" s="89" t="s">
        <v>53</v>
      </c>
      <c r="E433" s="51" t="s">
        <v>71</v>
      </c>
      <c r="F433" s="52">
        <v>2010</v>
      </c>
      <c r="G433" s="48">
        <v>1</v>
      </c>
      <c r="H433" s="172">
        <v>62.15</v>
      </c>
      <c r="I433" s="180">
        <v>156</v>
      </c>
    </row>
    <row r="434" spans="2:9" ht="18" customHeight="1" x14ac:dyDescent="0.25">
      <c r="B434" s="88" t="s">
        <v>134</v>
      </c>
      <c r="C434" s="49" t="s">
        <v>523</v>
      </c>
      <c r="D434" s="89" t="s">
        <v>53</v>
      </c>
      <c r="E434" s="51" t="s">
        <v>71</v>
      </c>
      <c r="F434" s="58">
        <v>41541</v>
      </c>
      <c r="G434" s="48">
        <v>1</v>
      </c>
      <c r="H434" s="172">
        <v>19.690000000000001</v>
      </c>
      <c r="I434" s="180">
        <v>100.646</v>
      </c>
    </row>
    <row r="435" spans="2:9" ht="18" customHeight="1" x14ac:dyDescent="0.25">
      <c r="B435" s="88" t="s">
        <v>134</v>
      </c>
      <c r="C435" s="49" t="s">
        <v>377</v>
      </c>
      <c r="D435" s="89" t="s">
        <v>53</v>
      </c>
      <c r="E435" s="51" t="s">
        <v>71</v>
      </c>
      <c r="F435" s="166">
        <v>2010</v>
      </c>
      <c r="G435" s="48">
        <v>1</v>
      </c>
      <c r="H435" s="194">
        <v>40.24</v>
      </c>
      <c r="I435" s="180">
        <v>180</v>
      </c>
    </row>
    <row r="436" spans="2:9" ht="18" customHeight="1" x14ac:dyDescent="0.25">
      <c r="B436" s="91" t="s">
        <v>134</v>
      </c>
      <c r="C436" s="49" t="s">
        <v>566</v>
      </c>
      <c r="D436" s="92" t="s">
        <v>53</v>
      </c>
      <c r="E436" s="51" t="s">
        <v>568</v>
      </c>
      <c r="F436" s="58">
        <v>41927</v>
      </c>
      <c r="G436" s="48">
        <v>1</v>
      </c>
      <c r="H436" s="172">
        <v>2.36</v>
      </c>
      <c r="I436" s="173">
        <v>9.66</v>
      </c>
    </row>
    <row r="437" spans="2:9" s="3" customFormat="1" ht="18" customHeight="1" x14ac:dyDescent="0.25">
      <c r="B437" s="91" t="s">
        <v>134</v>
      </c>
      <c r="C437" s="49" t="s">
        <v>567</v>
      </c>
      <c r="D437" s="92" t="s">
        <v>53</v>
      </c>
      <c r="E437" s="51" t="s">
        <v>568</v>
      </c>
      <c r="F437" s="58">
        <v>41992</v>
      </c>
      <c r="G437" s="48">
        <v>1</v>
      </c>
      <c r="H437" s="172">
        <v>8.82</v>
      </c>
      <c r="I437" s="173">
        <v>32.543999999999997</v>
      </c>
    </row>
    <row r="438" spans="2:9" ht="18" customHeight="1" x14ac:dyDescent="0.25">
      <c r="B438" s="91" t="s">
        <v>134</v>
      </c>
      <c r="C438" s="49" t="s">
        <v>554</v>
      </c>
      <c r="D438" s="92" t="s">
        <v>53</v>
      </c>
      <c r="E438" s="51" t="s">
        <v>568</v>
      </c>
      <c r="F438" s="58">
        <v>41836</v>
      </c>
      <c r="G438" s="48">
        <v>1</v>
      </c>
      <c r="H438" s="172">
        <v>13.5</v>
      </c>
      <c r="I438" s="173">
        <v>46.89</v>
      </c>
    </row>
    <row r="439" spans="2:9" s="3" customFormat="1" ht="18" customHeight="1" x14ac:dyDescent="0.25">
      <c r="B439" s="91" t="s">
        <v>134</v>
      </c>
      <c r="C439" s="49" t="s">
        <v>562</v>
      </c>
      <c r="D439" s="92" t="s">
        <v>53</v>
      </c>
      <c r="E439" s="51" t="s">
        <v>568</v>
      </c>
      <c r="F439" s="58">
        <v>42004</v>
      </c>
      <c r="G439" s="48">
        <v>1</v>
      </c>
      <c r="H439" s="172">
        <v>3.72</v>
      </c>
      <c r="I439" s="173">
        <v>14.47</v>
      </c>
    </row>
    <row r="440" spans="2:9" s="3" customFormat="1" ht="18" customHeight="1" x14ac:dyDescent="0.25">
      <c r="B440" s="91" t="s">
        <v>134</v>
      </c>
      <c r="C440" s="49" t="s">
        <v>753</v>
      </c>
      <c r="D440" s="92" t="s">
        <v>53</v>
      </c>
      <c r="E440" s="51" t="s">
        <v>568</v>
      </c>
      <c r="F440" s="52">
        <v>2016</v>
      </c>
      <c r="G440" s="48">
        <v>1</v>
      </c>
      <c r="H440" s="172">
        <v>7.6</v>
      </c>
      <c r="I440" s="173">
        <v>34.54</v>
      </c>
    </row>
    <row r="441" spans="2:9" ht="18" customHeight="1" x14ac:dyDescent="0.25">
      <c r="B441" s="105" t="s">
        <v>111</v>
      </c>
      <c r="C441" s="56" t="s">
        <v>152</v>
      </c>
      <c r="D441" s="106" t="s">
        <v>8</v>
      </c>
      <c r="E441" s="51" t="s">
        <v>71</v>
      </c>
      <c r="F441" s="78">
        <v>1984</v>
      </c>
      <c r="G441" s="48">
        <v>1</v>
      </c>
      <c r="H441" s="189">
        <v>0.29099999999999998</v>
      </c>
      <c r="I441" s="190">
        <v>1</v>
      </c>
    </row>
    <row r="442" spans="2:9" ht="18" customHeight="1" x14ac:dyDescent="0.25">
      <c r="B442" s="105" t="s">
        <v>111</v>
      </c>
      <c r="C442" s="49" t="s">
        <v>208</v>
      </c>
      <c r="D442" s="106" t="s">
        <v>8</v>
      </c>
      <c r="E442" s="51" t="s">
        <v>71</v>
      </c>
      <c r="F442" s="52">
        <v>2010</v>
      </c>
      <c r="G442" s="48">
        <v>1</v>
      </c>
      <c r="H442" s="172">
        <v>12.41</v>
      </c>
      <c r="I442" s="180">
        <v>45.76</v>
      </c>
    </row>
    <row r="443" spans="2:9" ht="18" customHeight="1" x14ac:dyDescent="0.25">
      <c r="B443" s="105" t="s">
        <v>111</v>
      </c>
      <c r="C443" s="59" t="s">
        <v>385</v>
      </c>
      <c r="D443" s="106" t="s">
        <v>8</v>
      </c>
      <c r="E443" s="51" t="s">
        <v>71</v>
      </c>
      <c r="F443" s="62">
        <v>41137</v>
      </c>
      <c r="G443" s="48">
        <v>1</v>
      </c>
      <c r="H443" s="238">
        <v>32.411999999999999</v>
      </c>
      <c r="I443" s="180">
        <v>77.66</v>
      </c>
    </row>
    <row r="444" spans="2:9" ht="18" customHeight="1" x14ac:dyDescent="0.25">
      <c r="B444" s="105" t="s">
        <v>111</v>
      </c>
      <c r="C444" s="49" t="s">
        <v>222</v>
      </c>
      <c r="D444" s="106" t="s">
        <v>8</v>
      </c>
      <c r="E444" s="51" t="s">
        <v>71</v>
      </c>
      <c r="F444" s="52">
        <v>2008</v>
      </c>
      <c r="G444" s="48">
        <v>1</v>
      </c>
      <c r="H444" s="215">
        <v>9.18</v>
      </c>
      <c r="I444" s="173">
        <v>47.33</v>
      </c>
    </row>
    <row r="445" spans="2:9" ht="18" customHeight="1" x14ac:dyDescent="0.25">
      <c r="B445" s="105" t="s">
        <v>111</v>
      </c>
      <c r="C445" s="49" t="s">
        <v>224</v>
      </c>
      <c r="D445" s="106" t="s">
        <v>8</v>
      </c>
      <c r="E445" s="51" t="s">
        <v>71</v>
      </c>
      <c r="F445" s="52">
        <v>2009</v>
      </c>
      <c r="G445" s="48">
        <v>1</v>
      </c>
      <c r="H445" s="172">
        <v>16.206</v>
      </c>
      <c r="I445" s="173">
        <v>59.927999999999997</v>
      </c>
    </row>
    <row r="446" spans="2:9" s="3" customFormat="1" ht="18" customHeight="1" x14ac:dyDescent="0.25">
      <c r="B446" s="105" t="s">
        <v>111</v>
      </c>
      <c r="C446" s="59" t="s">
        <v>233</v>
      </c>
      <c r="D446" s="106" t="s">
        <v>8</v>
      </c>
      <c r="E446" s="51" t="s">
        <v>71</v>
      </c>
      <c r="F446" s="58">
        <v>41382</v>
      </c>
      <c r="G446" s="48">
        <v>1</v>
      </c>
      <c r="H446" s="194">
        <v>7.77</v>
      </c>
      <c r="I446" s="180">
        <v>31.17</v>
      </c>
    </row>
    <row r="447" spans="2:9" ht="18" customHeight="1" x14ac:dyDescent="0.25">
      <c r="B447" s="105" t="s">
        <v>111</v>
      </c>
      <c r="C447" s="49" t="s">
        <v>245</v>
      </c>
      <c r="D447" s="106" t="s">
        <v>8</v>
      </c>
      <c r="E447" s="51" t="s">
        <v>71</v>
      </c>
      <c r="F447" s="58">
        <v>41348</v>
      </c>
      <c r="G447" s="48">
        <v>1</v>
      </c>
      <c r="H447" s="172">
        <v>19.04</v>
      </c>
      <c r="I447" s="180">
        <v>35.79</v>
      </c>
    </row>
    <row r="448" spans="2:9" s="3" customFormat="1" ht="18" customHeight="1" x14ac:dyDescent="0.25">
      <c r="B448" s="105" t="s">
        <v>111</v>
      </c>
      <c r="C448" s="49" t="s">
        <v>253</v>
      </c>
      <c r="D448" s="106" t="s">
        <v>8</v>
      </c>
      <c r="E448" s="51" t="s">
        <v>71</v>
      </c>
      <c r="F448" s="58">
        <v>40458</v>
      </c>
      <c r="G448" s="48">
        <v>1</v>
      </c>
      <c r="H448" s="172">
        <v>22.5</v>
      </c>
      <c r="I448" s="180">
        <v>86.97</v>
      </c>
    </row>
    <row r="449" spans="2:9" ht="18" customHeight="1" x14ac:dyDescent="0.25">
      <c r="B449" s="105" t="s">
        <v>111</v>
      </c>
      <c r="C449" s="49" t="s">
        <v>254</v>
      </c>
      <c r="D449" s="106" t="s">
        <v>8</v>
      </c>
      <c r="E449" s="51" t="s">
        <v>71</v>
      </c>
      <c r="F449" s="58">
        <v>40333</v>
      </c>
      <c r="G449" s="48">
        <v>1</v>
      </c>
      <c r="H449" s="172">
        <v>45</v>
      </c>
      <c r="I449" s="180">
        <v>125</v>
      </c>
    </row>
    <row r="450" spans="2:9" ht="18" customHeight="1" x14ac:dyDescent="0.25">
      <c r="B450" s="105" t="s">
        <v>111</v>
      </c>
      <c r="C450" s="49" t="s">
        <v>501</v>
      </c>
      <c r="D450" s="106" t="s">
        <v>8</v>
      </c>
      <c r="E450" s="51" t="s">
        <v>71</v>
      </c>
      <c r="F450" s="52">
        <v>2009</v>
      </c>
      <c r="G450" s="48">
        <v>1</v>
      </c>
      <c r="H450" s="172">
        <v>8.48</v>
      </c>
      <c r="I450" s="173">
        <v>32.47</v>
      </c>
    </row>
    <row r="451" spans="2:9" s="3" customFormat="1" ht="18" customHeight="1" x14ac:dyDescent="0.25">
      <c r="B451" s="105" t="s">
        <v>111</v>
      </c>
      <c r="C451" s="49" t="s">
        <v>319</v>
      </c>
      <c r="D451" s="106" t="s">
        <v>8</v>
      </c>
      <c r="E451" s="51" t="s">
        <v>71</v>
      </c>
      <c r="F451" s="101">
        <v>2010</v>
      </c>
      <c r="G451" s="48">
        <v>1</v>
      </c>
      <c r="H451" s="254">
        <v>19.602</v>
      </c>
      <c r="I451" s="187">
        <v>58.08</v>
      </c>
    </row>
    <row r="452" spans="2:9" ht="18" customHeight="1" x14ac:dyDescent="0.25">
      <c r="B452" s="105" t="s">
        <v>111</v>
      </c>
      <c r="C452" s="59" t="s">
        <v>330</v>
      </c>
      <c r="D452" s="106" t="s">
        <v>8</v>
      </c>
      <c r="E452" s="51" t="s">
        <v>71</v>
      </c>
      <c r="F452" s="58">
        <v>41015</v>
      </c>
      <c r="G452" s="48">
        <v>1</v>
      </c>
      <c r="H452" s="194">
        <v>26.6</v>
      </c>
      <c r="I452" s="180">
        <v>58.49</v>
      </c>
    </row>
    <row r="453" spans="2:9" ht="18" customHeight="1" x14ac:dyDescent="0.25">
      <c r="B453" s="105" t="s">
        <v>111</v>
      </c>
      <c r="C453" s="49" t="s">
        <v>371</v>
      </c>
      <c r="D453" s="106" t="s">
        <v>8</v>
      </c>
      <c r="E453" s="51" t="s">
        <v>71</v>
      </c>
      <c r="F453" s="58">
        <v>41523</v>
      </c>
      <c r="G453" s="48">
        <v>1</v>
      </c>
      <c r="H453" s="172">
        <v>4.67</v>
      </c>
      <c r="I453" s="180">
        <v>20.87</v>
      </c>
    </row>
    <row r="454" spans="2:9" ht="18" customHeight="1" x14ac:dyDescent="0.25">
      <c r="B454" s="105" t="s">
        <v>111</v>
      </c>
      <c r="C454" s="49" t="s">
        <v>705</v>
      </c>
      <c r="D454" s="106" t="s">
        <v>8</v>
      </c>
      <c r="E454" s="51" t="s">
        <v>68</v>
      </c>
      <c r="F454" s="58">
        <v>42348</v>
      </c>
      <c r="G454" s="48">
        <v>1</v>
      </c>
      <c r="H454" s="172">
        <v>332.18</v>
      </c>
      <c r="I454" s="180">
        <v>1026</v>
      </c>
    </row>
    <row r="455" spans="2:9" ht="18" customHeight="1" x14ac:dyDescent="0.25">
      <c r="B455" s="105" t="s">
        <v>111</v>
      </c>
      <c r="C455" s="49" t="s">
        <v>706</v>
      </c>
      <c r="D455" s="106" t="s">
        <v>8</v>
      </c>
      <c r="E455" s="51" t="s">
        <v>71</v>
      </c>
      <c r="F455" s="58">
        <v>42306</v>
      </c>
      <c r="G455" s="48">
        <v>1</v>
      </c>
      <c r="H455" s="172">
        <v>1.9550000000000001</v>
      </c>
      <c r="I455" s="180">
        <v>6.65</v>
      </c>
    </row>
    <row r="456" spans="2:9" ht="18" customHeight="1" x14ac:dyDescent="0.25">
      <c r="B456" s="105" t="s">
        <v>111</v>
      </c>
      <c r="C456" s="49" t="s">
        <v>754</v>
      </c>
      <c r="D456" s="106" t="s">
        <v>8</v>
      </c>
      <c r="E456" s="51" t="s">
        <v>71</v>
      </c>
      <c r="F456" s="52">
        <v>2016</v>
      </c>
      <c r="G456" s="48">
        <v>1</v>
      </c>
      <c r="H456" s="215">
        <v>9.7870000000000008</v>
      </c>
      <c r="I456" s="180">
        <v>32.96</v>
      </c>
    </row>
    <row r="457" spans="2:9" ht="18" customHeight="1" x14ac:dyDescent="0.25">
      <c r="B457" s="105" t="s">
        <v>111</v>
      </c>
      <c r="C457" s="49" t="s">
        <v>756</v>
      </c>
      <c r="D457" s="106" t="s">
        <v>8</v>
      </c>
      <c r="E457" s="51" t="s">
        <v>71</v>
      </c>
      <c r="F457" s="52">
        <v>2016</v>
      </c>
      <c r="G457" s="48">
        <v>1</v>
      </c>
      <c r="H457" s="172">
        <v>15.02</v>
      </c>
      <c r="I457" s="180">
        <v>40.119999999999997</v>
      </c>
    </row>
    <row r="458" spans="2:9" ht="18" customHeight="1" x14ac:dyDescent="0.25">
      <c r="B458" s="105" t="s">
        <v>111</v>
      </c>
      <c r="C458" s="49" t="s">
        <v>755</v>
      </c>
      <c r="D458" s="106" t="s">
        <v>8</v>
      </c>
      <c r="E458" s="51" t="s">
        <v>71</v>
      </c>
      <c r="F458" s="52">
        <v>2016</v>
      </c>
      <c r="G458" s="48">
        <v>1</v>
      </c>
      <c r="H458" s="172">
        <v>6.2</v>
      </c>
      <c r="I458" s="180">
        <v>20.149999999999999</v>
      </c>
    </row>
    <row r="459" spans="2:9" ht="18" customHeight="1" x14ac:dyDescent="0.25">
      <c r="B459" s="105" t="s">
        <v>111</v>
      </c>
      <c r="C459" s="49" t="s">
        <v>757</v>
      </c>
      <c r="D459" s="106" t="s">
        <v>8</v>
      </c>
      <c r="E459" s="51" t="s">
        <v>71</v>
      </c>
      <c r="F459" s="52">
        <v>2016</v>
      </c>
      <c r="G459" s="48">
        <v>1</v>
      </c>
      <c r="H459" s="172">
        <v>7.1</v>
      </c>
      <c r="I459" s="180">
        <v>21.46</v>
      </c>
    </row>
    <row r="460" spans="2:9" ht="18" customHeight="1" x14ac:dyDescent="0.25">
      <c r="B460" s="112" t="s">
        <v>111</v>
      </c>
      <c r="C460" s="65" t="s">
        <v>779</v>
      </c>
      <c r="D460" s="113" t="s">
        <v>8</v>
      </c>
      <c r="E460" s="67" t="s">
        <v>71</v>
      </c>
      <c r="F460" s="68">
        <v>43035</v>
      </c>
      <c r="G460" s="69">
        <v>1</v>
      </c>
      <c r="H460" s="174">
        <v>14.52</v>
      </c>
      <c r="I460" s="185">
        <v>50.83</v>
      </c>
    </row>
    <row r="461" spans="2:9" ht="18" customHeight="1" x14ac:dyDescent="0.25">
      <c r="B461" s="112" t="s">
        <v>111</v>
      </c>
      <c r="C461" s="65" t="s">
        <v>780</v>
      </c>
      <c r="D461" s="113" t="s">
        <v>8</v>
      </c>
      <c r="E461" s="67" t="s">
        <v>71</v>
      </c>
      <c r="F461" s="68">
        <v>43049</v>
      </c>
      <c r="G461" s="69">
        <v>1</v>
      </c>
      <c r="H461" s="174">
        <v>7.9</v>
      </c>
      <c r="I461" s="185">
        <v>24.03</v>
      </c>
    </row>
    <row r="462" spans="2:9" ht="18" customHeight="1" x14ac:dyDescent="0.25">
      <c r="B462" s="112" t="s">
        <v>111</v>
      </c>
      <c r="C462" s="65" t="s">
        <v>781</v>
      </c>
      <c r="D462" s="113" t="s">
        <v>8</v>
      </c>
      <c r="E462" s="67" t="s">
        <v>71</v>
      </c>
      <c r="F462" s="68">
        <v>43039</v>
      </c>
      <c r="G462" s="69">
        <v>1</v>
      </c>
      <c r="H462" s="264">
        <v>27.5</v>
      </c>
      <c r="I462" s="185">
        <v>81.72</v>
      </c>
    </row>
    <row r="463" spans="2:9" ht="18" customHeight="1" x14ac:dyDescent="0.25">
      <c r="B463" s="265" t="s">
        <v>111</v>
      </c>
      <c r="C463" s="230" t="s">
        <v>813</v>
      </c>
      <c r="D463" s="266" t="s">
        <v>8</v>
      </c>
      <c r="E463" s="232" t="s">
        <v>71</v>
      </c>
      <c r="F463" s="233">
        <v>43357</v>
      </c>
      <c r="G463" s="234">
        <v>1</v>
      </c>
      <c r="H463" s="235">
        <v>15.635999999999999</v>
      </c>
      <c r="I463" s="243">
        <v>38.35</v>
      </c>
    </row>
    <row r="464" spans="2:9" ht="18" customHeight="1" x14ac:dyDescent="0.25">
      <c r="B464" s="265" t="s">
        <v>111</v>
      </c>
      <c r="C464" s="230" t="s">
        <v>814</v>
      </c>
      <c r="D464" s="266" t="s">
        <v>8</v>
      </c>
      <c r="E464" s="232" t="s">
        <v>71</v>
      </c>
      <c r="F464" s="233">
        <v>43329</v>
      </c>
      <c r="G464" s="234">
        <v>1</v>
      </c>
      <c r="H464" s="235">
        <v>10.177</v>
      </c>
      <c r="I464" s="243">
        <v>39.97</v>
      </c>
    </row>
    <row r="465" spans="2:9" ht="18" customHeight="1" x14ac:dyDescent="0.25">
      <c r="B465" s="265" t="s">
        <v>111</v>
      </c>
      <c r="C465" s="230" t="s">
        <v>815</v>
      </c>
      <c r="D465" s="266" t="s">
        <v>8</v>
      </c>
      <c r="E465" s="232" t="s">
        <v>71</v>
      </c>
      <c r="F465" s="233">
        <v>43364</v>
      </c>
      <c r="G465" s="234">
        <v>1</v>
      </c>
      <c r="H465" s="235">
        <v>3.3220000000000001</v>
      </c>
      <c r="I465" s="243">
        <v>9.8529999999999998</v>
      </c>
    </row>
    <row r="466" spans="2:9" ht="18" customHeight="1" x14ac:dyDescent="0.25">
      <c r="B466" s="79" t="s">
        <v>112</v>
      </c>
      <c r="C466" s="49" t="s">
        <v>466</v>
      </c>
      <c r="D466" s="49" t="s">
        <v>30</v>
      </c>
      <c r="E466" s="51" t="s">
        <v>68</v>
      </c>
      <c r="F466" s="52">
        <v>2008</v>
      </c>
      <c r="G466" s="48">
        <v>1</v>
      </c>
      <c r="H466" s="194">
        <v>101.94</v>
      </c>
      <c r="I466" s="180">
        <v>315</v>
      </c>
    </row>
    <row r="467" spans="2:9" ht="18" customHeight="1" x14ac:dyDescent="0.25">
      <c r="B467" s="79" t="s">
        <v>112</v>
      </c>
      <c r="C467" s="49" t="s">
        <v>220</v>
      </c>
      <c r="D467" s="49" t="s">
        <v>30</v>
      </c>
      <c r="E467" s="51" t="s">
        <v>71</v>
      </c>
      <c r="F467" s="58">
        <v>41060</v>
      </c>
      <c r="G467" s="48">
        <v>1</v>
      </c>
      <c r="H467" s="172">
        <v>68.861999999999995</v>
      </c>
      <c r="I467" s="173">
        <v>192</v>
      </c>
    </row>
    <row r="468" spans="2:9" ht="18" customHeight="1" x14ac:dyDescent="0.25">
      <c r="B468" s="79" t="s">
        <v>112</v>
      </c>
      <c r="C468" s="49" t="s">
        <v>242</v>
      </c>
      <c r="D468" s="49" t="s">
        <v>30</v>
      </c>
      <c r="E468" s="51" t="s">
        <v>71</v>
      </c>
      <c r="F468" s="58">
        <v>41435</v>
      </c>
      <c r="G468" s="48">
        <v>1</v>
      </c>
      <c r="H468" s="172">
        <v>13</v>
      </c>
      <c r="I468" s="180">
        <v>45</v>
      </c>
    </row>
    <row r="469" spans="2:9" ht="18" customHeight="1" x14ac:dyDescent="0.25">
      <c r="B469" s="79" t="s">
        <v>112</v>
      </c>
      <c r="C469" s="59" t="s">
        <v>260</v>
      </c>
      <c r="D469" s="49" t="s">
        <v>30</v>
      </c>
      <c r="E469" s="51" t="s">
        <v>71</v>
      </c>
      <c r="F469" s="62">
        <v>41213</v>
      </c>
      <c r="G469" s="48">
        <v>1</v>
      </c>
      <c r="H469" s="178">
        <v>19.75</v>
      </c>
      <c r="I469" s="179">
        <v>36</v>
      </c>
    </row>
    <row r="470" spans="2:9" ht="18" customHeight="1" x14ac:dyDescent="0.25">
      <c r="B470" s="79" t="s">
        <v>112</v>
      </c>
      <c r="C470" s="59" t="s">
        <v>271</v>
      </c>
      <c r="D470" s="49" t="s">
        <v>30</v>
      </c>
      <c r="E470" s="51" t="s">
        <v>71</v>
      </c>
      <c r="F470" s="58">
        <v>41515</v>
      </c>
      <c r="G470" s="48">
        <v>1</v>
      </c>
      <c r="H470" s="172">
        <v>13.58</v>
      </c>
      <c r="I470" s="180">
        <v>32.07</v>
      </c>
    </row>
    <row r="471" spans="2:9" ht="18" customHeight="1" x14ac:dyDescent="0.25">
      <c r="B471" s="79" t="s">
        <v>112</v>
      </c>
      <c r="C471" s="49" t="s">
        <v>312</v>
      </c>
      <c r="D471" s="49" t="s">
        <v>30</v>
      </c>
      <c r="E471" s="51" t="s">
        <v>71</v>
      </c>
      <c r="F471" s="58">
        <v>41467</v>
      </c>
      <c r="G471" s="48">
        <v>1</v>
      </c>
      <c r="H471" s="178">
        <v>14.66</v>
      </c>
      <c r="I471" s="179">
        <v>60</v>
      </c>
    </row>
    <row r="472" spans="2:9" ht="18" customHeight="1" x14ac:dyDescent="0.25">
      <c r="B472" s="79" t="s">
        <v>112</v>
      </c>
      <c r="C472" s="49" t="s">
        <v>511</v>
      </c>
      <c r="D472" s="49" t="s">
        <v>30</v>
      </c>
      <c r="E472" s="51" t="s">
        <v>71</v>
      </c>
      <c r="F472" s="58">
        <v>41354</v>
      </c>
      <c r="G472" s="48">
        <v>1</v>
      </c>
      <c r="H472" s="172">
        <v>6.63</v>
      </c>
      <c r="I472" s="173">
        <v>30</v>
      </c>
    </row>
    <row r="473" spans="2:9" ht="18" customHeight="1" x14ac:dyDescent="0.25">
      <c r="B473" s="91" t="s">
        <v>112</v>
      </c>
      <c r="C473" s="49" t="s">
        <v>531</v>
      </c>
      <c r="D473" s="92" t="s">
        <v>30</v>
      </c>
      <c r="E473" s="51" t="s">
        <v>71</v>
      </c>
      <c r="F473" s="58">
        <v>41794</v>
      </c>
      <c r="G473" s="48">
        <v>1</v>
      </c>
      <c r="H473" s="172">
        <v>0.495</v>
      </c>
      <c r="I473" s="173">
        <v>1.5</v>
      </c>
    </row>
    <row r="474" spans="2:9" ht="18" customHeight="1" x14ac:dyDescent="0.25">
      <c r="B474" s="105" t="s">
        <v>113</v>
      </c>
      <c r="C474" s="267" t="s">
        <v>816</v>
      </c>
      <c r="D474" s="106" t="s">
        <v>26</v>
      </c>
      <c r="E474" s="51" t="s">
        <v>71</v>
      </c>
      <c r="F474" s="52">
        <v>2006</v>
      </c>
      <c r="G474" s="48">
        <v>1</v>
      </c>
      <c r="H474" s="215">
        <v>27.271999999999998</v>
      </c>
      <c r="I474" s="180">
        <v>86.39</v>
      </c>
    </row>
    <row r="475" spans="2:9" ht="18" customHeight="1" x14ac:dyDescent="0.25">
      <c r="B475" s="105" t="s">
        <v>113</v>
      </c>
      <c r="C475" s="59" t="s">
        <v>467</v>
      </c>
      <c r="D475" s="106" t="s">
        <v>26</v>
      </c>
      <c r="E475" s="51" t="s">
        <v>71</v>
      </c>
      <c r="F475" s="58">
        <v>41257</v>
      </c>
      <c r="G475" s="48">
        <v>1</v>
      </c>
      <c r="H475" s="178">
        <v>16.32</v>
      </c>
      <c r="I475" s="179">
        <v>42.14</v>
      </c>
    </row>
    <row r="476" spans="2:9" ht="18" customHeight="1" x14ac:dyDescent="0.25">
      <c r="B476" s="105" t="s">
        <v>113</v>
      </c>
      <c r="C476" s="59" t="s">
        <v>412</v>
      </c>
      <c r="D476" s="106" t="s">
        <v>26</v>
      </c>
      <c r="E476" s="51" t="s">
        <v>71</v>
      </c>
      <c r="F476" s="62">
        <v>41167</v>
      </c>
      <c r="G476" s="48">
        <v>1</v>
      </c>
      <c r="H476" s="195">
        <v>3.6579999999999999</v>
      </c>
      <c r="I476" s="196">
        <v>11</v>
      </c>
    </row>
    <row r="477" spans="2:9" ht="18" customHeight="1" x14ac:dyDescent="0.25">
      <c r="B477" s="105" t="s">
        <v>113</v>
      </c>
      <c r="C477" s="59" t="s">
        <v>256</v>
      </c>
      <c r="D477" s="106" t="s">
        <v>26</v>
      </c>
      <c r="E477" s="51" t="s">
        <v>71</v>
      </c>
      <c r="F477" s="58">
        <v>41205</v>
      </c>
      <c r="G477" s="48">
        <v>1</v>
      </c>
      <c r="H477" s="172">
        <v>9.33</v>
      </c>
      <c r="I477" s="173">
        <v>42.42</v>
      </c>
    </row>
    <row r="478" spans="2:9" ht="18" customHeight="1" x14ac:dyDescent="0.25">
      <c r="B478" s="105" t="s">
        <v>113</v>
      </c>
      <c r="C478" s="49" t="s">
        <v>263</v>
      </c>
      <c r="D478" s="106" t="s">
        <v>26</v>
      </c>
      <c r="E478" s="51" t="s">
        <v>71</v>
      </c>
      <c r="F478" s="62">
        <v>41425</v>
      </c>
      <c r="G478" s="48">
        <v>1</v>
      </c>
      <c r="H478" s="172">
        <v>6.8659999999999997</v>
      </c>
      <c r="I478" s="173">
        <v>25.8</v>
      </c>
    </row>
    <row r="479" spans="2:9" ht="18" customHeight="1" x14ac:dyDescent="0.25">
      <c r="B479" s="105" t="s">
        <v>113</v>
      </c>
      <c r="C479" s="59" t="s">
        <v>416</v>
      </c>
      <c r="D479" s="106" t="s">
        <v>26</v>
      </c>
      <c r="E479" s="51" t="s">
        <v>68</v>
      </c>
      <c r="F479" s="58">
        <v>40991</v>
      </c>
      <c r="G479" s="48">
        <v>1</v>
      </c>
      <c r="H479" s="194">
        <v>96</v>
      </c>
      <c r="I479" s="180">
        <v>314</v>
      </c>
    </row>
    <row r="480" spans="2:9" ht="18" customHeight="1" x14ac:dyDescent="0.25">
      <c r="B480" s="105" t="s">
        <v>113</v>
      </c>
      <c r="C480" s="49" t="s">
        <v>287</v>
      </c>
      <c r="D480" s="106" t="s">
        <v>26</v>
      </c>
      <c r="E480" s="51" t="s">
        <v>71</v>
      </c>
      <c r="F480" s="52">
        <v>2009</v>
      </c>
      <c r="G480" s="48">
        <v>1</v>
      </c>
      <c r="H480" s="172">
        <v>10.8</v>
      </c>
      <c r="I480" s="173">
        <v>38.56</v>
      </c>
    </row>
    <row r="481" spans="2:9" ht="18" customHeight="1" x14ac:dyDescent="0.25">
      <c r="B481" s="105" t="s">
        <v>113</v>
      </c>
      <c r="C481" s="114" t="s">
        <v>291</v>
      </c>
      <c r="D481" s="106" t="s">
        <v>26</v>
      </c>
      <c r="E481" s="51" t="s">
        <v>71</v>
      </c>
      <c r="F481" s="58">
        <v>40682</v>
      </c>
      <c r="G481" s="48">
        <v>1</v>
      </c>
      <c r="H481" s="178">
        <v>3.84</v>
      </c>
      <c r="I481" s="179">
        <v>21.56</v>
      </c>
    </row>
    <row r="482" spans="2:9" ht="18" customHeight="1" x14ac:dyDescent="0.25">
      <c r="B482" s="105" t="s">
        <v>113</v>
      </c>
      <c r="C482" s="114" t="s">
        <v>504</v>
      </c>
      <c r="D482" s="106" t="s">
        <v>26</v>
      </c>
      <c r="E482" s="51" t="s">
        <v>71</v>
      </c>
      <c r="F482" s="58">
        <v>40697</v>
      </c>
      <c r="G482" s="48">
        <v>1</v>
      </c>
      <c r="H482" s="178">
        <v>3.08</v>
      </c>
      <c r="I482" s="179">
        <v>18.97</v>
      </c>
    </row>
    <row r="483" spans="2:9" ht="18" customHeight="1" x14ac:dyDescent="0.25">
      <c r="B483" s="105" t="s">
        <v>113</v>
      </c>
      <c r="C483" s="114" t="s">
        <v>505</v>
      </c>
      <c r="D483" s="106" t="s">
        <v>26</v>
      </c>
      <c r="E483" s="51" t="s">
        <v>71</v>
      </c>
      <c r="F483" s="58">
        <v>40871</v>
      </c>
      <c r="G483" s="48">
        <v>1</v>
      </c>
      <c r="H483" s="178">
        <v>10.35</v>
      </c>
      <c r="I483" s="179">
        <v>57.76</v>
      </c>
    </row>
    <row r="484" spans="2:9" ht="18" customHeight="1" x14ac:dyDescent="0.25">
      <c r="B484" s="105" t="s">
        <v>113</v>
      </c>
      <c r="C484" s="59" t="s">
        <v>506</v>
      </c>
      <c r="D484" s="106" t="s">
        <v>26</v>
      </c>
      <c r="E484" s="51" t="s">
        <v>71</v>
      </c>
      <c r="F484" s="58">
        <v>40760</v>
      </c>
      <c r="G484" s="48">
        <v>1</v>
      </c>
      <c r="H484" s="178">
        <v>4.5999999999999996</v>
      </c>
      <c r="I484" s="179">
        <v>21.62</v>
      </c>
    </row>
    <row r="485" spans="2:9" ht="18" customHeight="1" x14ac:dyDescent="0.25">
      <c r="B485" s="105" t="s">
        <v>113</v>
      </c>
      <c r="C485" s="49" t="s">
        <v>328</v>
      </c>
      <c r="D485" s="106" t="s">
        <v>26</v>
      </c>
      <c r="E485" s="51" t="s">
        <v>71</v>
      </c>
      <c r="F485" s="62">
        <v>41635</v>
      </c>
      <c r="G485" s="48">
        <v>1</v>
      </c>
      <c r="H485" s="178">
        <v>36.380000000000003</v>
      </c>
      <c r="I485" s="179">
        <v>83.83</v>
      </c>
    </row>
    <row r="486" spans="2:9" ht="18" customHeight="1" x14ac:dyDescent="0.25">
      <c r="B486" s="105" t="s">
        <v>113</v>
      </c>
      <c r="C486" s="59" t="s">
        <v>345</v>
      </c>
      <c r="D486" s="106" t="s">
        <v>26</v>
      </c>
      <c r="E486" s="51" t="s">
        <v>71</v>
      </c>
      <c r="F486" s="58">
        <v>41005</v>
      </c>
      <c r="G486" s="48">
        <v>1</v>
      </c>
      <c r="H486" s="194">
        <v>18</v>
      </c>
      <c r="I486" s="180">
        <v>68.930000000000007</v>
      </c>
    </row>
    <row r="487" spans="2:9" ht="18" customHeight="1" x14ac:dyDescent="0.25">
      <c r="B487" s="105" t="s">
        <v>113</v>
      </c>
      <c r="C487" s="59" t="s">
        <v>521</v>
      </c>
      <c r="D487" s="106" t="s">
        <v>26</v>
      </c>
      <c r="E487" s="51" t="s">
        <v>71</v>
      </c>
      <c r="F487" s="58">
        <v>40999</v>
      </c>
      <c r="G487" s="48">
        <v>1</v>
      </c>
      <c r="H487" s="178">
        <v>16.66</v>
      </c>
      <c r="I487" s="179">
        <v>49.23</v>
      </c>
    </row>
    <row r="488" spans="2:9" s="3" customFormat="1" ht="18" customHeight="1" x14ac:dyDescent="0.25">
      <c r="B488" s="105" t="s">
        <v>113</v>
      </c>
      <c r="C488" s="49" t="s">
        <v>374</v>
      </c>
      <c r="D488" s="106" t="s">
        <v>26</v>
      </c>
      <c r="E488" s="51" t="s">
        <v>71</v>
      </c>
      <c r="F488" s="58">
        <v>41600</v>
      </c>
      <c r="G488" s="48">
        <v>1</v>
      </c>
      <c r="H488" s="172">
        <v>14.9</v>
      </c>
      <c r="I488" s="173">
        <v>41.33</v>
      </c>
    </row>
    <row r="489" spans="2:9" ht="18" customHeight="1" x14ac:dyDescent="0.25">
      <c r="B489" s="105" t="s">
        <v>113</v>
      </c>
      <c r="C489" s="49" t="s">
        <v>449</v>
      </c>
      <c r="D489" s="106" t="s">
        <v>26</v>
      </c>
      <c r="E489" s="51" t="s">
        <v>71</v>
      </c>
      <c r="F489" s="58">
        <v>40829</v>
      </c>
      <c r="G489" s="48">
        <v>1</v>
      </c>
      <c r="H489" s="178">
        <v>21.9</v>
      </c>
      <c r="I489" s="179">
        <v>70</v>
      </c>
    </row>
    <row r="490" spans="2:9" ht="18" customHeight="1" x14ac:dyDescent="0.25">
      <c r="B490" s="91" t="s">
        <v>113</v>
      </c>
      <c r="C490" s="49" t="s">
        <v>535</v>
      </c>
      <c r="D490" s="92" t="s">
        <v>26</v>
      </c>
      <c r="E490" s="51" t="s">
        <v>68</v>
      </c>
      <c r="F490" s="58">
        <v>41789</v>
      </c>
      <c r="G490" s="48">
        <v>1</v>
      </c>
      <c r="H490" s="172">
        <v>244.83</v>
      </c>
      <c r="I490" s="173">
        <v>842.1</v>
      </c>
    </row>
    <row r="491" spans="2:9" ht="18" customHeight="1" x14ac:dyDescent="0.25">
      <c r="B491" s="91" t="s">
        <v>113</v>
      </c>
      <c r="C491" s="49" t="s">
        <v>548</v>
      </c>
      <c r="D491" s="92" t="s">
        <v>26</v>
      </c>
      <c r="E491" s="51" t="s">
        <v>568</v>
      </c>
      <c r="F491" s="58">
        <v>41751</v>
      </c>
      <c r="G491" s="48">
        <v>1</v>
      </c>
      <c r="H491" s="172">
        <v>7.19</v>
      </c>
      <c r="I491" s="173">
        <v>25.22</v>
      </c>
    </row>
    <row r="492" spans="2:9" ht="18" customHeight="1" x14ac:dyDescent="0.25">
      <c r="B492" s="91" t="s">
        <v>113</v>
      </c>
      <c r="C492" s="49" t="s">
        <v>558</v>
      </c>
      <c r="D492" s="92" t="s">
        <v>26</v>
      </c>
      <c r="E492" s="51" t="s">
        <v>568</v>
      </c>
      <c r="F492" s="58">
        <v>41772</v>
      </c>
      <c r="G492" s="48">
        <v>1</v>
      </c>
      <c r="H492" s="172">
        <v>7.39</v>
      </c>
      <c r="I492" s="173">
        <v>14.03</v>
      </c>
    </row>
    <row r="493" spans="2:9" ht="18" customHeight="1" x14ac:dyDescent="0.25">
      <c r="B493" s="91" t="s">
        <v>113</v>
      </c>
      <c r="C493" s="49" t="s">
        <v>707</v>
      </c>
      <c r="D493" s="92" t="s">
        <v>26</v>
      </c>
      <c r="E493" s="51" t="s">
        <v>68</v>
      </c>
      <c r="F493" s="58">
        <v>42250</v>
      </c>
      <c r="G493" s="48">
        <v>1</v>
      </c>
      <c r="H493" s="172">
        <v>121.654</v>
      </c>
      <c r="I493" s="173">
        <v>409</v>
      </c>
    </row>
    <row r="494" spans="2:9" ht="18" customHeight="1" x14ac:dyDescent="0.25">
      <c r="B494" s="91" t="s">
        <v>113</v>
      </c>
      <c r="C494" s="49" t="s">
        <v>708</v>
      </c>
      <c r="D494" s="92" t="s">
        <v>26</v>
      </c>
      <c r="E494" s="51" t="s">
        <v>71</v>
      </c>
      <c r="F494" s="58">
        <v>42357</v>
      </c>
      <c r="G494" s="48">
        <v>1</v>
      </c>
      <c r="H494" s="172">
        <v>13.6</v>
      </c>
      <c r="I494" s="173">
        <v>37.159999999999997</v>
      </c>
    </row>
    <row r="495" spans="2:9" ht="18" customHeight="1" x14ac:dyDescent="0.25">
      <c r="B495" s="91" t="s">
        <v>113</v>
      </c>
      <c r="C495" s="49" t="s">
        <v>709</v>
      </c>
      <c r="D495" s="92" t="s">
        <v>26</v>
      </c>
      <c r="E495" s="51" t="s">
        <v>71</v>
      </c>
      <c r="F495" s="58">
        <v>42069</v>
      </c>
      <c r="G495" s="48">
        <v>1</v>
      </c>
      <c r="H495" s="172">
        <v>11.7</v>
      </c>
      <c r="I495" s="173">
        <v>33.08</v>
      </c>
    </row>
    <row r="496" spans="2:9" ht="18" customHeight="1" x14ac:dyDescent="0.25">
      <c r="B496" s="91" t="s">
        <v>113</v>
      </c>
      <c r="C496" s="49" t="s">
        <v>710</v>
      </c>
      <c r="D496" s="92" t="s">
        <v>26</v>
      </c>
      <c r="E496" s="51" t="s">
        <v>71</v>
      </c>
      <c r="F496" s="58">
        <v>42103</v>
      </c>
      <c r="G496" s="48">
        <v>1</v>
      </c>
      <c r="H496" s="172">
        <v>6.93</v>
      </c>
      <c r="I496" s="187">
        <v>19.184999999999999</v>
      </c>
    </row>
    <row r="497" spans="2:9" ht="18" customHeight="1" x14ac:dyDescent="0.25">
      <c r="B497" s="91" t="s">
        <v>113</v>
      </c>
      <c r="C497" s="49" t="s">
        <v>711</v>
      </c>
      <c r="D497" s="92" t="s">
        <v>26</v>
      </c>
      <c r="E497" s="51" t="s">
        <v>71</v>
      </c>
      <c r="F497" s="93">
        <v>1960</v>
      </c>
      <c r="G497" s="48">
        <v>1</v>
      </c>
      <c r="H497" s="172">
        <v>26.2</v>
      </c>
      <c r="I497" s="173">
        <v>100</v>
      </c>
    </row>
    <row r="498" spans="2:9" ht="18" customHeight="1" x14ac:dyDescent="0.25">
      <c r="B498" s="91" t="s">
        <v>113</v>
      </c>
      <c r="C498" s="49" t="s">
        <v>758</v>
      </c>
      <c r="D498" s="92" t="s">
        <v>26</v>
      </c>
      <c r="E498" s="51" t="s">
        <v>71</v>
      </c>
      <c r="F498" s="93">
        <v>2016</v>
      </c>
      <c r="G498" s="48">
        <v>1</v>
      </c>
      <c r="H498" s="172">
        <v>9.1999999999999993</v>
      </c>
      <c r="I498" s="173">
        <v>42.83</v>
      </c>
    </row>
    <row r="499" spans="2:9" ht="18" customHeight="1" x14ac:dyDescent="0.25">
      <c r="B499" s="94" t="s">
        <v>113</v>
      </c>
      <c r="C499" s="65" t="s">
        <v>782</v>
      </c>
      <c r="D499" s="95" t="s">
        <v>26</v>
      </c>
      <c r="E499" s="67" t="s">
        <v>71</v>
      </c>
      <c r="F499" s="68">
        <v>42839</v>
      </c>
      <c r="G499" s="69">
        <v>1</v>
      </c>
      <c r="H499" s="174">
        <v>6.1879999999999997</v>
      </c>
      <c r="I499" s="175">
        <v>19.222999999999999</v>
      </c>
    </row>
    <row r="500" spans="2:9" ht="18" customHeight="1" x14ac:dyDescent="0.25">
      <c r="B500" s="229" t="s">
        <v>113</v>
      </c>
      <c r="C500" s="230" t="s">
        <v>817</v>
      </c>
      <c r="D500" s="231" t="s">
        <v>26</v>
      </c>
      <c r="E500" s="232" t="s">
        <v>71</v>
      </c>
      <c r="F500" s="233">
        <v>43119</v>
      </c>
      <c r="G500" s="234">
        <v>1</v>
      </c>
      <c r="H500" s="235">
        <v>6.11</v>
      </c>
      <c r="I500" s="236">
        <v>11.05</v>
      </c>
    </row>
    <row r="501" spans="2:9" ht="18" customHeight="1" x14ac:dyDescent="0.25">
      <c r="B501" s="87" t="s">
        <v>114</v>
      </c>
      <c r="C501" s="56" t="s">
        <v>180</v>
      </c>
      <c r="D501" s="51" t="s">
        <v>25</v>
      </c>
      <c r="E501" s="51" t="s">
        <v>71</v>
      </c>
      <c r="F501" s="57">
        <v>2001</v>
      </c>
      <c r="G501" s="48">
        <v>1</v>
      </c>
      <c r="H501" s="176">
        <v>2.64</v>
      </c>
      <c r="I501" s="370">
        <v>11</v>
      </c>
    </row>
    <row r="502" spans="2:9" ht="18" customHeight="1" x14ac:dyDescent="0.25">
      <c r="B502" s="87" t="s">
        <v>114</v>
      </c>
      <c r="C502" s="56" t="s">
        <v>181</v>
      </c>
      <c r="D502" s="51" t="s">
        <v>25</v>
      </c>
      <c r="E502" s="51" t="s">
        <v>71</v>
      </c>
      <c r="F502" s="57">
        <v>2001</v>
      </c>
      <c r="G502" s="48">
        <v>1</v>
      </c>
      <c r="H502" s="176">
        <v>8.94</v>
      </c>
      <c r="I502" s="371"/>
    </row>
    <row r="503" spans="2:9" ht="18" customHeight="1" x14ac:dyDescent="0.25">
      <c r="B503" s="87" t="s">
        <v>114</v>
      </c>
      <c r="C503" s="59" t="s">
        <v>484</v>
      </c>
      <c r="D503" s="51" t="s">
        <v>25</v>
      </c>
      <c r="E503" s="51" t="s">
        <v>68</v>
      </c>
      <c r="F503" s="58">
        <v>41266</v>
      </c>
      <c r="G503" s="48">
        <v>1</v>
      </c>
      <c r="H503" s="178">
        <v>48.6</v>
      </c>
      <c r="I503" s="179">
        <v>181.25</v>
      </c>
    </row>
    <row r="504" spans="2:9" ht="18" customHeight="1" x14ac:dyDescent="0.25">
      <c r="B504" s="87" t="s">
        <v>114</v>
      </c>
      <c r="C504" s="49" t="s">
        <v>401</v>
      </c>
      <c r="D504" s="51" t="s">
        <v>25</v>
      </c>
      <c r="E504" s="51" t="s">
        <v>71</v>
      </c>
      <c r="F504" s="58">
        <v>40593</v>
      </c>
      <c r="G504" s="48">
        <v>1</v>
      </c>
      <c r="H504" s="172">
        <v>6.98</v>
      </c>
      <c r="I504" s="240">
        <v>24.504999999999999</v>
      </c>
    </row>
    <row r="505" spans="2:9" ht="18" customHeight="1" x14ac:dyDescent="0.25">
      <c r="B505" s="87" t="s">
        <v>114</v>
      </c>
      <c r="C505" s="49" t="s">
        <v>402</v>
      </c>
      <c r="D505" s="51" t="s">
        <v>25</v>
      </c>
      <c r="E505" s="51" t="s">
        <v>71</v>
      </c>
      <c r="F505" s="52">
        <v>2008</v>
      </c>
      <c r="G505" s="48">
        <v>1</v>
      </c>
      <c r="H505" s="172">
        <v>12.63</v>
      </c>
      <c r="I505" s="173">
        <v>37.26</v>
      </c>
    </row>
    <row r="506" spans="2:9" ht="18" customHeight="1" x14ac:dyDescent="0.25">
      <c r="B506" s="87" t="s">
        <v>114</v>
      </c>
      <c r="C506" s="59" t="s">
        <v>292</v>
      </c>
      <c r="D506" s="51" t="s">
        <v>25</v>
      </c>
      <c r="E506" s="51" t="s">
        <v>71</v>
      </c>
      <c r="F506" s="58">
        <v>40697</v>
      </c>
      <c r="G506" s="48">
        <v>1</v>
      </c>
      <c r="H506" s="178">
        <v>4.0999999999999996</v>
      </c>
      <c r="I506" s="179">
        <v>24.27</v>
      </c>
    </row>
    <row r="507" spans="2:9" ht="18" customHeight="1" x14ac:dyDescent="0.25">
      <c r="B507" s="87" t="s">
        <v>114</v>
      </c>
      <c r="C507" s="49" t="s">
        <v>422</v>
      </c>
      <c r="D507" s="51" t="s">
        <v>25</v>
      </c>
      <c r="E507" s="51" t="s">
        <v>71</v>
      </c>
      <c r="F507" s="52">
        <v>2009</v>
      </c>
      <c r="G507" s="48">
        <v>1</v>
      </c>
      <c r="H507" s="172">
        <v>5.76</v>
      </c>
      <c r="I507" s="187">
        <v>41.959000000000003</v>
      </c>
    </row>
    <row r="508" spans="2:9" ht="18" customHeight="1" x14ac:dyDescent="0.25">
      <c r="B508" s="87" t="s">
        <v>114</v>
      </c>
      <c r="C508" s="49" t="s">
        <v>363</v>
      </c>
      <c r="D508" s="51" t="s">
        <v>25</v>
      </c>
      <c r="E508" s="51" t="s">
        <v>71</v>
      </c>
      <c r="F508" s="58">
        <v>40717</v>
      </c>
      <c r="G508" s="48">
        <v>1</v>
      </c>
      <c r="H508" s="178">
        <v>12.416</v>
      </c>
      <c r="I508" s="179">
        <v>44.52</v>
      </c>
    </row>
    <row r="509" spans="2:9" ht="18" customHeight="1" x14ac:dyDescent="0.25">
      <c r="B509" s="87" t="s">
        <v>114</v>
      </c>
      <c r="C509" s="49" t="s">
        <v>378</v>
      </c>
      <c r="D509" s="51" t="s">
        <v>25</v>
      </c>
      <c r="E509" s="51" t="s">
        <v>71</v>
      </c>
      <c r="F509" s="52">
        <v>2005</v>
      </c>
      <c r="G509" s="48">
        <v>1</v>
      </c>
      <c r="H509" s="172">
        <v>14.02</v>
      </c>
      <c r="I509" s="173">
        <v>44.18</v>
      </c>
    </row>
    <row r="510" spans="2:9" ht="18" customHeight="1" x14ac:dyDescent="0.25">
      <c r="B510" s="91" t="s">
        <v>114</v>
      </c>
      <c r="C510" s="49" t="s">
        <v>556</v>
      </c>
      <c r="D510" s="92" t="s">
        <v>25</v>
      </c>
      <c r="E510" s="51" t="s">
        <v>568</v>
      </c>
      <c r="F510" s="58">
        <v>41754</v>
      </c>
      <c r="G510" s="48">
        <v>1</v>
      </c>
      <c r="H510" s="172">
        <v>9.7620000000000005</v>
      </c>
      <c r="I510" s="173">
        <v>23.28</v>
      </c>
    </row>
    <row r="511" spans="2:9" ht="18" customHeight="1" x14ac:dyDescent="0.25">
      <c r="B511" s="91" t="s">
        <v>114</v>
      </c>
      <c r="C511" s="49" t="s">
        <v>712</v>
      </c>
      <c r="D511" s="92" t="s">
        <v>25</v>
      </c>
      <c r="E511" s="51" t="s">
        <v>68</v>
      </c>
      <c r="F511" s="216">
        <v>2015</v>
      </c>
      <c r="G511" s="48">
        <v>1</v>
      </c>
      <c r="H511" s="172">
        <v>140.62</v>
      </c>
      <c r="I511" s="173">
        <v>502.72</v>
      </c>
    </row>
    <row r="512" spans="2:9" ht="18" customHeight="1" x14ac:dyDescent="0.25">
      <c r="B512" s="229" t="s">
        <v>114</v>
      </c>
      <c r="C512" s="230" t="s">
        <v>818</v>
      </c>
      <c r="D512" s="231" t="s">
        <v>25</v>
      </c>
      <c r="E512" s="232" t="s">
        <v>71</v>
      </c>
      <c r="F512" s="268">
        <v>43404</v>
      </c>
      <c r="G512" s="234">
        <v>1</v>
      </c>
      <c r="H512" s="235">
        <v>3.4540000000000002</v>
      </c>
      <c r="I512" s="236">
        <v>15.531000000000001</v>
      </c>
    </row>
    <row r="513" spans="2:9" ht="18" customHeight="1" x14ac:dyDescent="0.25">
      <c r="B513" s="87" t="s">
        <v>115</v>
      </c>
      <c r="C513" s="269" t="s">
        <v>819</v>
      </c>
      <c r="D513" s="51" t="s">
        <v>13</v>
      </c>
      <c r="E513" s="51" t="s">
        <v>71</v>
      </c>
      <c r="F513" s="75">
        <v>1950</v>
      </c>
      <c r="G513" s="48">
        <v>1</v>
      </c>
      <c r="H513" s="181">
        <v>0.39600000000000002</v>
      </c>
      <c r="I513" s="182">
        <v>1.25</v>
      </c>
    </row>
    <row r="514" spans="2:9" ht="18" customHeight="1" x14ac:dyDescent="0.25">
      <c r="B514" s="87" t="s">
        <v>115</v>
      </c>
      <c r="C514" s="167" t="s">
        <v>820</v>
      </c>
      <c r="D514" s="51" t="s">
        <v>13</v>
      </c>
      <c r="E514" s="51" t="s">
        <v>71</v>
      </c>
      <c r="F514" s="52">
        <v>2010</v>
      </c>
      <c r="G514" s="48">
        <v>1</v>
      </c>
      <c r="H514" s="215">
        <v>14.631</v>
      </c>
      <c r="I514" s="173">
        <v>60</v>
      </c>
    </row>
    <row r="515" spans="2:9" s="3" customFormat="1" ht="18" customHeight="1" x14ac:dyDescent="0.25">
      <c r="B515" s="87" t="s">
        <v>115</v>
      </c>
      <c r="C515" s="49" t="s">
        <v>453</v>
      </c>
      <c r="D515" s="51" t="s">
        <v>13</v>
      </c>
      <c r="E515" s="51" t="s">
        <v>71</v>
      </c>
      <c r="F515" s="98">
        <v>41180</v>
      </c>
      <c r="G515" s="48">
        <v>1</v>
      </c>
      <c r="H515" s="194">
        <v>10.677</v>
      </c>
      <c r="I515" s="180">
        <v>33.299999999999997</v>
      </c>
    </row>
    <row r="516" spans="2:9" s="3" customFormat="1" ht="15.75" customHeight="1" x14ac:dyDescent="0.25">
      <c r="B516" s="87" t="s">
        <v>116</v>
      </c>
      <c r="C516" s="56" t="s">
        <v>151</v>
      </c>
      <c r="D516" s="51" t="s">
        <v>38</v>
      </c>
      <c r="E516" s="51" t="s">
        <v>71</v>
      </c>
      <c r="F516" s="216">
        <v>1964</v>
      </c>
      <c r="G516" s="48">
        <v>1</v>
      </c>
      <c r="H516" s="181">
        <v>6.2399999999999997E-2</v>
      </c>
      <c r="I516" s="182">
        <v>0.3</v>
      </c>
    </row>
    <row r="517" spans="2:9" ht="18" customHeight="1" x14ac:dyDescent="0.25">
      <c r="B517" s="87" t="s">
        <v>116</v>
      </c>
      <c r="C517" s="59" t="s">
        <v>221</v>
      </c>
      <c r="D517" s="51" t="s">
        <v>38</v>
      </c>
      <c r="E517" s="51" t="s">
        <v>71</v>
      </c>
      <c r="F517" s="58">
        <v>41110</v>
      </c>
      <c r="G517" s="48">
        <v>1</v>
      </c>
      <c r="H517" s="181">
        <v>1.843</v>
      </c>
      <c r="I517" s="181">
        <v>11.25</v>
      </c>
    </row>
    <row r="518" spans="2:9" ht="18" customHeight="1" x14ac:dyDescent="0.25">
      <c r="B518" s="87" t="s">
        <v>116</v>
      </c>
      <c r="C518" s="49" t="s">
        <v>320</v>
      </c>
      <c r="D518" s="51" t="s">
        <v>38</v>
      </c>
      <c r="E518" s="51" t="s">
        <v>71</v>
      </c>
      <c r="F518" s="58">
        <f>F517</f>
        <v>41110</v>
      </c>
      <c r="G518" s="48">
        <v>1</v>
      </c>
      <c r="H518" s="181">
        <v>30.6</v>
      </c>
      <c r="I518" s="193">
        <v>107.797</v>
      </c>
    </row>
    <row r="519" spans="2:9" ht="18" customHeight="1" x14ac:dyDescent="0.25">
      <c r="B519" s="87" t="s">
        <v>116</v>
      </c>
      <c r="C519" s="49" t="s">
        <v>437</v>
      </c>
      <c r="D519" s="51" t="s">
        <v>38</v>
      </c>
      <c r="E519" s="51" t="s">
        <v>68</v>
      </c>
      <c r="F519" s="58">
        <v>40828</v>
      </c>
      <c r="G519" s="48">
        <v>1</v>
      </c>
      <c r="H519" s="181">
        <v>33.11</v>
      </c>
      <c r="I519" s="181">
        <v>141.35</v>
      </c>
    </row>
    <row r="520" spans="2:9" ht="18" customHeight="1" x14ac:dyDescent="0.25">
      <c r="B520" s="87" t="s">
        <v>116</v>
      </c>
      <c r="C520" s="49" t="s">
        <v>344</v>
      </c>
      <c r="D520" s="51" t="s">
        <v>38</v>
      </c>
      <c r="E520" s="51" t="s">
        <v>71</v>
      </c>
      <c r="F520" s="58">
        <v>41481</v>
      </c>
      <c r="G520" s="48">
        <v>1</v>
      </c>
      <c r="H520" s="181">
        <v>21.436</v>
      </c>
      <c r="I520" s="181">
        <v>79.760000000000005</v>
      </c>
    </row>
    <row r="521" spans="2:9" ht="18" customHeight="1" x14ac:dyDescent="0.25">
      <c r="B521" s="91" t="s">
        <v>116</v>
      </c>
      <c r="C521" s="49" t="s">
        <v>283</v>
      </c>
      <c r="D521" s="92" t="s">
        <v>38</v>
      </c>
      <c r="E521" s="51" t="s">
        <v>568</v>
      </c>
      <c r="F521" s="58">
        <v>41726</v>
      </c>
      <c r="G521" s="48">
        <v>1</v>
      </c>
      <c r="H521" s="172">
        <v>17.100000000000001</v>
      </c>
      <c r="I521" s="173">
        <v>50.78</v>
      </c>
    </row>
    <row r="522" spans="2:9" ht="18" customHeight="1" x14ac:dyDescent="0.25">
      <c r="B522" s="91" t="s">
        <v>116</v>
      </c>
      <c r="C522" s="49" t="s">
        <v>555</v>
      </c>
      <c r="D522" s="92" t="s">
        <v>38</v>
      </c>
      <c r="E522" s="51" t="s">
        <v>568</v>
      </c>
      <c r="F522" s="58">
        <v>41901</v>
      </c>
      <c r="G522" s="48">
        <v>1</v>
      </c>
      <c r="H522" s="172">
        <v>28.96</v>
      </c>
      <c r="I522" s="173">
        <v>82.180999999999997</v>
      </c>
    </row>
    <row r="523" spans="2:9" ht="18" customHeight="1" x14ac:dyDescent="0.25">
      <c r="B523" s="91" t="s">
        <v>116</v>
      </c>
      <c r="C523" s="49" t="s">
        <v>721</v>
      </c>
      <c r="D523" s="92" t="s">
        <v>38</v>
      </c>
      <c r="E523" s="51" t="s">
        <v>71</v>
      </c>
      <c r="F523" s="93">
        <v>1948</v>
      </c>
      <c r="G523" s="48">
        <v>1</v>
      </c>
      <c r="H523" s="172">
        <v>0.4</v>
      </c>
      <c r="I523" s="173">
        <v>0.8</v>
      </c>
    </row>
    <row r="524" spans="2:9" ht="18" customHeight="1" x14ac:dyDescent="0.25">
      <c r="B524" s="87" t="s">
        <v>135</v>
      </c>
      <c r="C524" s="56" t="s">
        <v>193</v>
      </c>
      <c r="D524" s="51" t="s">
        <v>33</v>
      </c>
      <c r="E524" s="51" t="s">
        <v>74</v>
      </c>
      <c r="F524" s="169">
        <v>2003</v>
      </c>
      <c r="G524" s="48">
        <v>1</v>
      </c>
      <c r="H524" s="205">
        <v>11.1</v>
      </c>
      <c r="I524" s="206">
        <v>50</v>
      </c>
    </row>
    <row r="525" spans="2:9" ht="18" customHeight="1" x14ac:dyDescent="0.25">
      <c r="B525" s="87" t="s">
        <v>135</v>
      </c>
      <c r="C525" s="56" t="s">
        <v>759</v>
      </c>
      <c r="D525" s="51" t="s">
        <v>33</v>
      </c>
      <c r="E525" s="51" t="s">
        <v>71</v>
      </c>
      <c r="F525" s="57">
        <v>2016</v>
      </c>
      <c r="G525" s="48">
        <v>1</v>
      </c>
      <c r="H525" s="276">
        <v>9.0459999999999994</v>
      </c>
      <c r="I525" s="206">
        <v>25.88</v>
      </c>
    </row>
    <row r="526" spans="2:9" ht="18" customHeight="1" x14ac:dyDescent="0.25">
      <c r="B526" s="79" t="s">
        <v>136</v>
      </c>
      <c r="C526" s="49" t="s">
        <v>430</v>
      </c>
      <c r="D526" s="49" t="s">
        <v>7</v>
      </c>
      <c r="E526" s="51" t="s">
        <v>71</v>
      </c>
      <c r="F526" s="58">
        <v>41473</v>
      </c>
      <c r="G526" s="48">
        <v>1</v>
      </c>
      <c r="H526" s="172">
        <v>11.157</v>
      </c>
      <c r="I526" s="173">
        <v>40</v>
      </c>
    </row>
    <row r="527" spans="2:9" ht="18" customHeight="1" x14ac:dyDescent="0.25">
      <c r="B527" s="79" t="s">
        <v>136</v>
      </c>
      <c r="C527" s="49" t="s">
        <v>518</v>
      </c>
      <c r="D527" s="49" t="s">
        <v>7</v>
      </c>
      <c r="E527" s="51" t="s">
        <v>71</v>
      </c>
      <c r="F527" s="58">
        <v>40563</v>
      </c>
      <c r="G527" s="48">
        <v>1</v>
      </c>
      <c r="H527" s="172">
        <v>6.13</v>
      </c>
      <c r="I527" s="180">
        <v>22.32</v>
      </c>
    </row>
    <row r="528" spans="2:9" ht="18" customHeight="1" x14ac:dyDescent="0.25">
      <c r="B528" s="79" t="s">
        <v>136</v>
      </c>
      <c r="C528" s="49" t="s">
        <v>713</v>
      </c>
      <c r="D528" s="49" t="s">
        <v>7</v>
      </c>
      <c r="E528" s="51" t="s">
        <v>71</v>
      </c>
      <c r="F528" s="58">
        <v>42264</v>
      </c>
      <c r="G528" s="48">
        <v>1</v>
      </c>
      <c r="H528" s="172">
        <v>8.7799999999999994</v>
      </c>
      <c r="I528" s="180">
        <v>21.26</v>
      </c>
    </row>
    <row r="529" spans="2:9" ht="18" customHeight="1" x14ac:dyDescent="0.25">
      <c r="B529" s="79" t="s">
        <v>136</v>
      </c>
      <c r="C529" s="49" t="s">
        <v>714</v>
      </c>
      <c r="D529" s="49" t="s">
        <v>7</v>
      </c>
      <c r="E529" s="51" t="s">
        <v>68</v>
      </c>
      <c r="F529" s="58">
        <v>42127</v>
      </c>
      <c r="G529" s="48">
        <v>1</v>
      </c>
      <c r="H529" s="172">
        <v>84.680999999999997</v>
      </c>
      <c r="I529" s="180">
        <v>304.48</v>
      </c>
    </row>
    <row r="530" spans="2:9" ht="18" customHeight="1" x14ac:dyDescent="0.25">
      <c r="B530" s="79" t="s">
        <v>136</v>
      </c>
      <c r="C530" s="49" t="s">
        <v>760</v>
      </c>
      <c r="D530" s="49" t="s">
        <v>7</v>
      </c>
      <c r="E530" s="51" t="s">
        <v>68</v>
      </c>
      <c r="F530" s="52">
        <v>2016</v>
      </c>
      <c r="G530" s="48">
        <v>1</v>
      </c>
      <c r="H530" s="215">
        <v>125.16</v>
      </c>
      <c r="I530" s="240">
        <v>278.64999999999998</v>
      </c>
    </row>
    <row r="531" spans="2:9" s="3" customFormat="1" ht="18" customHeight="1" x14ac:dyDescent="0.25">
      <c r="B531" s="87" t="s">
        <v>117</v>
      </c>
      <c r="C531" s="56" t="s">
        <v>159</v>
      </c>
      <c r="D531" s="51" t="s">
        <v>45</v>
      </c>
      <c r="E531" s="51" t="s">
        <v>71</v>
      </c>
      <c r="F531" s="75">
        <v>1972</v>
      </c>
      <c r="G531" s="48">
        <v>1</v>
      </c>
      <c r="H531" s="181">
        <v>0.32</v>
      </c>
      <c r="I531" s="182">
        <v>1.6</v>
      </c>
    </row>
    <row r="532" spans="2:9" ht="18" customHeight="1" x14ac:dyDescent="0.25">
      <c r="B532" s="87" t="s">
        <v>117</v>
      </c>
      <c r="C532" s="56" t="s">
        <v>160</v>
      </c>
      <c r="D532" s="51" t="s">
        <v>45</v>
      </c>
      <c r="E532" s="51" t="s">
        <v>71</v>
      </c>
      <c r="F532" s="75">
        <v>1961</v>
      </c>
      <c r="G532" s="48">
        <v>1</v>
      </c>
      <c r="H532" s="207">
        <v>4.5</v>
      </c>
      <c r="I532" s="208">
        <v>2</v>
      </c>
    </row>
    <row r="533" spans="2:9" ht="18" customHeight="1" x14ac:dyDescent="0.25">
      <c r="B533" s="87" t="s">
        <v>117</v>
      </c>
      <c r="C533" s="56" t="s">
        <v>182</v>
      </c>
      <c r="D533" s="51" t="s">
        <v>45</v>
      </c>
      <c r="E533" s="51" t="s">
        <v>71</v>
      </c>
      <c r="F533" s="57">
        <v>1998</v>
      </c>
      <c r="G533" s="48">
        <v>1</v>
      </c>
      <c r="H533" s="176">
        <v>12.5</v>
      </c>
      <c r="I533" s="188">
        <v>58.31</v>
      </c>
    </row>
    <row r="534" spans="2:9" ht="18" customHeight="1" x14ac:dyDescent="0.25">
      <c r="B534" s="87" t="s">
        <v>117</v>
      </c>
      <c r="C534" s="49" t="s">
        <v>499</v>
      </c>
      <c r="D534" s="51" t="s">
        <v>45</v>
      </c>
      <c r="E534" s="51" t="s">
        <v>71</v>
      </c>
      <c r="F534" s="166">
        <v>2012</v>
      </c>
      <c r="G534" s="48">
        <v>1</v>
      </c>
      <c r="H534" s="172">
        <v>7.24</v>
      </c>
      <c r="I534" s="180">
        <v>44</v>
      </c>
    </row>
    <row r="535" spans="2:9" s="3" customFormat="1" ht="18" customHeight="1" x14ac:dyDescent="0.25">
      <c r="B535" s="87" t="s">
        <v>117</v>
      </c>
      <c r="C535" s="49" t="s">
        <v>482</v>
      </c>
      <c r="D535" s="51" t="s">
        <v>45</v>
      </c>
      <c r="E535" s="51" t="s">
        <v>71</v>
      </c>
      <c r="F535" s="166">
        <v>2002</v>
      </c>
      <c r="G535" s="48">
        <v>1</v>
      </c>
      <c r="H535" s="172">
        <v>13.34</v>
      </c>
      <c r="I535" s="173">
        <v>88</v>
      </c>
    </row>
    <row r="536" spans="2:9" ht="18" customHeight="1" x14ac:dyDescent="0.25">
      <c r="B536" s="87" t="s">
        <v>117</v>
      </c>
      <c r="C536" s="49" t="s">
        <v>300</v>
      </c>
      <c r="D536" s="51" t="s">
        <v>45</v>
      </c>
      <c r="E536" s="51" t="s">
        <v>71</v>
      </c>
      <c r="F536" s="52">
        <v>2008</v>
      </c>
      <c r="G536" s="48">
        <v>1</v>
      </c>
      <c r="H536" s="172">
        <v>8.6739999999999995</v>
      </c>
      <c r="I536" s="180">
        <v>25.015000000000001</v>
      </c>
    </row>
    <row r="537" spans="2:9" ht="18" customHeight="1" x14ac:dyDescent="0.25">
      <c r="B537" s="87" t="s">
        <v>117</v>
      </c>
      <c r="C537" s="49" t="s">
        <v>336</v>
      </c>
      <c r="D537" s="51" t="s">
        <v>45</v>
      </c>
      <c r="E537" s="51" t="s">
        <v>71</v>
      </c>
      <c r="F537" s="58">
        <v>40963</v>
      </c>
      <c r="G537" s="48">
        <v>1</v>
      </c>
      <c r="H537" s="178">
        <v>0.74</v>
      </c>
      <c r="I537" s="179">
        <v>4</v>
      </c>
    </row>
    <row r="538" spans="2:9" ht="18" customHeight="1" x14ac:dyDescent="0.25">
      <c r="B538" s="91" t="s">
        <v>117</v>
      </c>
      <c r="C538" s="49" t="s">
        <v>533</v>
      </c>
      <c r="D538" s="92" t="s">
        <v>45</v>
      </c>
      <c r="E538" s="51" t="s">
        <v>568</v>
      </c>
      <c r="F538" s="58">
        <v>41719</v>
      </c>
      <c r="G538" s="48">
        <v>1</v>
      </c>
      <c r="H538" s="215">
        <v>3.5019999999999998</v>
      </c>
      <c r="I538" s="173">
        <v>12.92</v>
      </c>
    </row>
    <row r="539" spans="2:9" ht="18" customHeight="1" x14ac:dyDescent="0.25">
      <c r="B539" s="229" t="s">
        <v>117</v>
      </c>
      <c r="C539" s="230" t="s">
        <v>821</v>
      </c>
      <c r="D539" s="231" t="s">
        <v>45</v>
      </c>
      <c r="E539" s="232" t="s">
        <v>568</v>
      </c>
      <c r="F539" s="233">
        <v>43391</v>
      </c>
      <c r="G539" s="234">
        <v>1</v>
      </c>
      <c r="H539" s="235">
        <v>1.9</v>
      </c>
      <c r="I539" s="236">
        <v>12</v>
      </c>
    </row>
    <row r="540" spans="2:9" ht="18" customHeight="1" x14ac:dyDescent="0.25">
      <c r="B540" s="229" t="s">
        <v>117</v>
      </c>
      <c r="C540" s="230" t="s">
        <v>683</v>
      </c>
      <c r="D540" s="231" t="s">
        <v>45</v>
      </c>
      <c r="E540" s="232" t="s">
        <v>568</v>
      </c>
      <c r="F540" s="233">
        <v>43392</v>
      </c>
      <c r="G540" s="234">
        <v>1</v>
      </c>
      <c r="H540" s="235">
        <v>3.6</v>
      </c>
      <c r="I540" s="236">
        <v>20.7</v>
      </c>
    </row>
    <row r="541" spans="2:9" ht="18" customHeight="1" x14ac:dyDescent="0.25">
      <c r="B541" s="117" t="s">
        <v>118</v>
      </c>
      <c r="C541" s="118" t="s">
        <v>461</v>
      </c>
      <c r="D541" s="60" t="s">
        <v>24</v>
      </c>
      <c r="E541" s="51" t="s">
        <v>71</v>
      </c>
      <c r="F541" s="57">
        <v>1957</v>
      </c>
      <c r="G541" s="48">
        <v>1</v>
      </c>
      <c r="H541" s="181">
        <v>20.12</v>
      </c>
      <c r="I541" s="209">
        <v>40</v>
      </c>
    </row>
    <row r="542" spans="2:9" ht="18" customHeight="1" x14ac:dyDescent="0.25">
      <c r="B542" s="117" t="s">
        <v>118</v>
      </c>
      <c r="C542" s="118" t="s">
        <v>465</v>
      </c>
      <c r="D542" s="60" t="s">
        <v>24</v>
      </c>
      <c r="E542" s="51" t="s">
        <v>71</v>
      </c>
      <c r="F542" s="57">
        <v>1967</v>
      </c>
      <c r="G542" s="48">
        <v>1</v>
      </c>
      <c r="H542" s="181">
        <v>10</v>
      </c>
      <c r="I542" s="209">
        <v>20</v>
      </c>
    </row>
    <row r="543" spans="2:9" ht="18" customHeight="1" x14ac:dyDescent="0.25">
      <c r="B543" s="117" t="s">
        <v>118</v>
      </c>
      <c r="C543" s="49" t="s">
        <v>299</v>
      </c>
      <c r="D543" s="60" t="s">
        <v>24</v>
      </c>
      <c r="E543" s="51" t="s">
        <v>71</v>
      </c>
      <c r="F543" s="52">
        <v>2007</v>
      </c>
      <c r="G543" s="48">
        <v>1</v>
      </c>
      <c r="H543" s="172">
        <v>5.375</v>
      </c>
      <c r="I543" s="180">
        <v>31.68</v>
      </c>
    </row>
    <row r="544" spans="2:9" ht="18" customHeight="1" x14ac:dyDescent="0.25">
      <c r="B544" s="117" t="s">
        <v>118</v>
      </c>
      <c r="C544" s="49" t="s">
        <v>517</v>
      </c>
      <c r="D544" s="60" t="s">
        <v>24</v>
      </c>
      <c r="E544" s="51" t="s">
        <v>68</v>
      </c>
      <c r="F544" s="52">
        <v>2008</v>
      </c>
      <c r="G544" s="48">
        <v>1</v>
      </c>
      <c r="H544" s="172">
        <v>56.84</v>
      </c>
      <c r="I544" s="173">
        <v>161</v>
      </c>
    </row>
    <row r="545" spans="2:13" ht="18" customHeight="1" x14ac:dyDescent="0.25">
      <c r="B545" s="117" t="s">
        <v>118</v>
      </c>
      <c r="C545" s="49" t="s">
        <v>715</v>
      </c>
      <c r="D545" s="60" t="s">
        <v>24</v>
      </c>
      <c r="E545" s="51" t="s">
        <v>68</v>
      </c>
      <c r="F545" s="58">
        <v>42111</v>
      </c>
      <c r="G545" s="48">
        <v>1</v>
      </c>
      <c r="H545" s="172">
        <v>582.1</v>
      </c>
      <c r="I545" s="187">
        <v>1294.348</v>
      </c>
    </row>
    <row r="546" spans="2:13" ht="18" customHeight="1" x14ac:dyDescent="0.25">
      <c r="B546" s="117" t="s">
        <v>118</v>
      </c>
      <c r="C546" s="49" t="s">
        <v>716</v>
      </c>
      <c r="D546" s="60" t="s">
        <v>24</v>
      </c>
      <c r="E546" s="51" t="s">
        <v>68</v>
      </c>
      <c r="F546" s="52">
        <v>2015</v>
      </c>
      <c r="G546" s="48">
        <v>1</v>
      </c>
      <c r="H546" s="172">
        <v>127.34</v>
      </c>
      <c r="I546" s="173">
        <v>404.99</v>
      </c>
    </row>
    <row r="547" spans="2:13" ht="18" customHeight="1" x14ac:dyDescent="0.25">
      <c r="B547" s="87" t="s">
        <v>118</v>
      </c>
      <c r="C547" s="60" t="s">
        <v>442</v>
      </c>
      <c r="D547" s="51" t="s">
        <v>24</v>
      </c>
      <c r="E547" s="51" t="s">
        <v>68</v>
      </c>
      <c r="F547" s="61">
        <v>41621</v>
      </c>
      <c r="G547" s="48">
        <v>1</v>
      </c>
      <c r="H547" s="181">
        <v>128.22</v>
      </c>
      <c r="I547" s="182">
        <v>364.25200000000001</v>
      </c>
    </row>
    <row r="548" spans="2:13" ht="18" customHeight="1" x14ac:dyDescent="0.25">
      <c r="B548" s="87" t="s">
        <v>118</v>
      </c>
      <c r="C548" s="60" t="s">
        <v>761</v>
      </c>
      <c r="D548" s="51" t="s">
        <v>24</v>
      </c>
      <c r="E548" s="51" t="s">
        <v>71</v>
      </c>
      <c r="F548" s="63">
        <v>2016</v>
      </c>
      <c r="G548" s="48">
        <v>1</v>
      </c>
      <c r="H548" s="181">
        <v>3.79</v>
      </c>
      <c r="I548" s="182">
        <v>8.5</v>
      </c>
    </row>
    <row r="549" spans="2:13" ht="18" customHeight="1" x14ac:dyDescent="0.25">
      <c r="B549" s="115" t="s">
        <v>118</v>
      </c>
      <c r="C549" s="119" t="s">
        <v>783</v>
      </c>
      <c r="D549" s="67" t="s">
        <v>24</v>
      </c>
      <c r="E549" s="67" t="s">
        <v>71</v>
      </c>
      <c r="F549" s="68">
        <v>42901</v>
      </c>
      <c r="G549" s="69">
        <v>1</v>
      </c>
      <c r="H549" s="210">
        <v>14.9</v>
      </c>
      <c r="I549" s="211">
        <v>50</v>
      </c>
    </row>
    <row r="550" spans="2:13" ht="18" customHeight="1" x14ac:dyDescent="0.25">
      <c r="B550" s="115" t="s">
        <v>118</v>
      </c>
      <c r="C550" s="119" t="s">
        <v>784</v>
      </c>
      <c r="D550" s="67" t="s">
        <v>24</v>
      </c>
      <c r="E550" s="67" t="s">
        <v>71</v>
      </c>
      <c r="F550" s="68">
        <v>43095</v>
      </c>
      <c r="G550" s="69">
        <v>1</v>
      </c>
      <c r="H550" s="210">
        <v>3.4</v>
      </c>
      <c r="I550" s="211">
        <v>8.42</v>
      </c>
    </row>
    <row r="551" spans="2:13" ht="18" customHeight="1" x14ac:dyDescent="0.25">
      <c r="B551" s="79" t="s">
        <v>119</v>
      </c>
      <c r="C551" s="49" t="s">
        <v>335</v>
      </c>
      <c r="D551" s="49" t="s">
        <v>15</v>
      </c>
      <c r="E551" s="51" t="s">
        <v>71</v>
      </c>
      <c r="F551" s="58">
        <v>41472</v>
      </c>
      <c r="G551" s="48">
        <v>1</v>
      </c>
      <c r="H551" s="172">
        <v>18.725000000000001</v>
      </c>
      <c r="I551" s="180">
        <v>55</v>
      </c>
    </row>
    <row r="552" spans="2:13" s="120" customFormat="1" ht="15.75" x14ac:dyDescent="0.25">
      <c r="B552" s="79" t="s">
        <v>119</v>
      </c>
      <c r="C552" s="49" t="s">
        <v>451</v>
      </c>
      <c r="D552" s="49" t="s">
        <v>15</v>
      </c>
      <c r="E552" s="51" t="s">
        <v>68</v>
      </c>
      <c r="F552" s="58">
        <v>41061</v>
      </c>
      <c r="G552" s="48">
        <v>1</v>
      </c>
      <c r="H552" s="178">
        <v>22.71</v>
      </c>
      <c r="I552" s="179">
        <v>72</v>
      </c>
      <c r="J552" s="136"/>
      <c r="K552" s="136"/>
      <c r="L552" s="136"/>
      <c r="M552" s="136"/>
    </row>
    <row r="553" spans="2:13" s="120" customFormat="1" ht="15.75" x14ac:dyDescent="0.25">
      <c r="B553" s="79" t="s">
        <v>119</v>
      </c>
      <c r="C553" s="49" t="s">
        <v>717</v>
      </c>
      <c r="D553" s="49" t="s">
        <v>15</v>
      </c>
      <c r="E553" s="51" t="s">
        <v>71</v>
      </c>
      <c r="F553" s="58">
        <v>42193</v>
      </c>
      <c r="G553" s="48">
        <v>1</v>
      </c>
      <c r="H553" s="178">
        <v>10.000999999999999</v>
      </c>
      <c r="I553" s="179">
        <v>23.98</v>
      </c>
      <c r="J553" s="136"/>
      <c r="K553" s="136"/>
      <c r="L553" s="136"/>
      <c r="M553" s="136"/>
    </row>
    <row r="554" spans="2:13" s="120" customFormat="1" ht="15.75" x14ac:dyDescent="0.25">
      <c r="B554" s="241" t="s">
        <v>119</v>
      </c>
      <c r="C554" s="230" t="s">
        <v>822</v>
      </c>
      <c r="D554" s="232" t="s">
        <v>15</v>
      </c>
      <c r="E554" s="232" t="s">
        <v>71</v>
      </c>
      <c r="F554" s="233">
        <v>43216</v>
      </c>
      <c r="G554" s="234">
        <v>1</v>
      </c>
      <c r="H554" s="270">
        <v>626.85</v>
      </c>
      <c r="I554" s="271">
        <v>1504.71</v>
      </c>
      <c r="J554" s="136"/>
      <c r="K554" s="136"/>
      <c r="L554" s="136"/>
      <c r="M554" s="136"/>
    </row>
    <row r="555" spans="2:13" s="120" customFormat="1" ht="15.75" x14ac:dyDescent="0.25">
      <c r="B555" s="87" t="s">
        <v>120</v>
      </c>
      <c r="C555" s="56" t="s">
        <v>161</v>
      </c>
      <c r="D555" s="51" t="s">
        <v>61</v>
      </c>
      <c r="E555" s="51" t="s">
        <v>71</v>
      </c>
      <c r="F555" s="216">
        <v>1958</v>
      </c>
      <c r="G555" s="48">
        <v>1</v>
      </c>
      <c r="H555" s="193">
        <v>0.11600000000000001</v>
      </c>
      <c r="I555" s="182">
        <v>0.75</v>
      </c>
      <c r="J555" s="136"/>
      <c r="K555" s="136"/>
      <c r="L555" s="136"/>
      <c r="M555" s="136"/>
    </row>
    <row r="556" spans="2:13" s="120" customFormat="1" ht="15.75" x14ac:dyDescent="0.25">
      <c r="B556" s="87" t="s">
        <v>120</v>
      </c>
      <c r="C556" s="49" t="s">
        <v>490</v>
      </c>
      <c r="D556" s="51" t="s">
        <v>61</v>
      </c>
      <c r="E556" s="51" t="s">
        <v>71</v>
      </c>
      <c r="F556" s="166">
        <v>2010</v>
      </c>
      <c r="G556" s="48">
        <v>1</v>
      </c>
      <c r="H556" s="172">
        <v>4.4400000000000004</v>
      </c>
      <c r="I556" s="180">
        <v>16</v>
      </c>
      <c r="J556" s="136"/>
      <c r="K556" s="136"/>
      <c r="L556" s="136"/>
      <c r="M556" s="136"/>
    </row>
    <row r="557" spans="2:13" s="120" customFormat="1" ht="15.75" x14ac:dyDescent="0.25">
      <c r="B557" s="87" t="s">
        <v>120</v>
      </c>
      <c r="C557" s="49" t="s">
        <v>447</v>
      </c>
      <c r="D557" s="51" t="s">
        <v>61</v>
      </c>
      <c r="E557" s="51" t="s">
        <v>68</v>
      </c>
      <c r="F557" s="52">
        <v>2009</v>
      </c>
      <c r="G557" s="48">
        <v>1</v>
      </c>
      <c r="H557" s="172">
        <v>82</v>
      </c>
      <c r="I557" s="173">
        <v>322</v>
      </c>
      <c r="J557" s="136"/>
      <c r="K557" s="136"/>
      <c r="L557" s="136"/>
      <c r="M557" s="136"/>
    </row>
    <row r="558" spans="2:13" s="120" customFormat="1" ht="15.75" x14ac:dyDescent="0.25">
      <c r="B558" s="87" t="s">
        <v>121</v>
      </c>
      <c r="C558" s="267" t="s">
        <v>823</v>
      </c>
      <c r="D558" s="51" t="s">
        <v>62</v>
      </c>
      <c r="E558" s="51" t="s">
        <v>71</v>
      </c>
      <c r="F558" s="62">
        <v>40780</v>
      </c>
      <c r="G558" s="48">
        <v>1</v>
      </c>
      <c r="H558" s="178">
        <v>41.454000000000001</v>
      </c>
      <c r="I558" s="179">
        <v>168.96</v>
      </c>
      <c r="J558" s="136"/>
      <c r="K558" s="136"/>
      <c r="L558" s="136"/>
      <c r="M558" s="136"/>
    </row>
    <row r="559" spans="2:13" s="120" customFormat="1" ht="15.75" x14ac:dyDescent="0.25">
      <c r="B559" s="87" t="s">
        <v>121</v>
      </c>
      <c r="C559" s="49" t="s">
        <v>340</v>
      </c>
      <c r="D559" s="51" t="s">
        <v>62</v>
      </c>
      <c r="E559" s="51" t="s">
        <v>71</v>
      </c>
      <c r="F559" s="52">
        <v>2010</v>
      </c>
      <c r="G559" s="48">
        <v>1</v>
      </c>
      <c r="H559" s="172">
        <v>3.31</v>
      </c>
      <c r="I559" s="180">
        <v>10.199999999999999</v>
      </c>
      <c r="J559" s="136"/>
      <c r="K559" s="136"/>
      <c r="L559" s="136"/>
      <c r="M559" s="136"/>
    </row>
    <row r="560" spans="2:13" s="120" customFormat="1" ht="15.75" x14ac:dyDescent="0.25">
      <c r="B560" s="87" t="s">
        <v>122</v>
      </c>
      <c r="C560" s="56" t="s">
        <v>168</v>
      </c>
      <c r="D560" s="51" t="s">
        <v>48</v>
      </c>
      <c r="E560" s="51" t="s">
        <v>71</v>
      </c>
      <c r="F560" s="216">
        <v>1967</v>
      </c>
      <c r="G560" s="48">
        <v>1</v>
      </c>
      <c r="H560" s="181">
        <v>1.216</v>
      </c>
      <c r="I560" s="182">
        <v>2.5</v>
      </c>
      <c r="J560" s="136"/>
      <c r="K560" s="136"/>
      <c r="L560" s="136"/>
      <c r="M560" s="136"/>
    </row>
    <row r="561" spans="2:13" s="120" customFormat="1" ht="15.75" x14ac:dyDescent="0.25">
      <c r="B561" s="87" t="s">
        <v>122</v>
      </c>
      <c r="C561" s="56" t="s">
        <v>169</v>
      </c>
      <c r="D561" s="51" t="s">
        <v>48</v>
      </c>
      <c r="E561" s="51" t="s">
        <v>71</v>
      </c>
      <c r="F561" s="75">
        <v>1968</v>
      </c>
      <c r="G561" s="48">
        <v>1</v>
      </c>
      <c r="H561" s="181">
        <v>0.29199999999999998</v>
      </c>
      <c r="I561" s="182">
        <v>1</v>
      </c>
      <c r="J561" s="136"/>
      <c r="K561" s="136"/>
      <c r="L561" s="136"/>
      <c r="M561" s="136"/>
    </row>
    <row r="562" spans="2:13" s="120" customFormat="1" ht="15.75" x14ac:dyDescent="0.25">
      <c r="B562" s="91" t="s">
        <v>122</v>
      </c>
      <c r="C562" s="49" t="s">
        <v>549</v>
      </c>
      <c r="D562" s="92" t="s">
        <v>48</v>
      </c>
      <c r="E562" s="51" t="s">
        <v>568</v>
      </c>
      <c r="F562" s="58">
        <v>41740</v>
      </c>
      <c r="G562" s="48">
        <v>1</v>
      </c>
      <c r="H562" s="172">
        <v>3.75</v>
      </c>
      <c r="I562" s="173">
        <v>11.43</v>
      </c>
      <c r="J562" s="136"/>
      <c r="K562" s="136"/>
      <c r="L562" s="136"/>
      <c r="M562" s="136"/>
    </row>
    <row r="563" spans="2:13" s="120" customFormat="1" ht="15.75" x14ac:dyDescent="0.25">
      <c r="B563" s="94" t="s">
        <v>122</v>
      </c>
      <c r="C563" s="65" t="s">
        <v>785</v>
      </c>
      <c r="D563" s="95" t="s">
        <v>48</v>
      </c>
      <c r="E563" s="67" t="s">
        <v>568</v>
      </c>
      <c r="F563" s="68">
        <v>42825</v>
      </c>
      <c r="G563" s="69">
        <v>1</v>
      </c>
      <c r="H563" s="174">
        <v>7.8</v>
      </c>
      <c r="I563" s="175">
        <v>26</v>
      </c>
      <c r="J563" s="136"/>
      <c r="K563" s="136"/>
      <c r="L563" s="136"/>
      <c r="M563" s="136"/>
    </row>
    <row r="564" spans="2:13" s="120" customFormat="1" ht="15.75" x14ac:dyDescent="0.25">
      <c r="B564" s="87" t="s">
        <v>137</v>
      </c>
      <c r="C564" s="56" t="s">
        <v>166</v>
      </c>
      <c r="D564" s="51" t="s">
        <v>16</v>
      </c>
      <c r="E564" s="51" t="s">
        <v>71</v>
      </c>
      <c r="F564" s="216">
        <v>1960</v>
      </c>
      <c r="G564" s="48">
        <v>1</v>
      </c>
      <c r="H564" s="181">
        <v>0.20100000000000001</v>
      </c>
      <c r="I564" s="247">
        <v>1</v>
      </c>
      <c r="J564" s="136"/>
      <c r="K564" s="136"/>
      <c r="L564" s="136"/>
      <c r="M564" s="136"/>
    </row>
    <row r="565" spans="2:13" s="120" customFormat="1" ht="15.75" x14ac:dyDescent="0.25">
      <c r="B565" s="87" t="s">
        <v>137</v>
      </c>
      <c r="C565" s="56" t="s">
        <v>167</v>
      </c>
      <c r="D565" s="51" t="s">
        <v>16</v>
      </c>
      <c r="E565" s="51" t="s">
        <v>71</v>
      </c>
      <c r="F565" s="75">
        <v>1967</v>
      </c>
      <c r="G565" s="48">
        <v>1</v>
      </c>
      <c r="H565" s="181">
        <v>0.39400000000000002</v>
      </c>
      <c r="I565" s="182">
        <v>2</v>
      </c>
      <c r="J565" s="136"/>
      <c r="K565" s="136"/>
      <c r="L565" s="136"/>
      <c r="M565" s="136"/>
    </row>
    <row r="566" spans="2:13" s="120" customFormat="1" ht="15.75" x14ac:dyDescent="0.25">
      <c r="B566" s="272" t="s">
        <v>137</v>
      </c>
      <c r="C566" s="248" t="s">
        <v>824</v>
      </c>
      <c r="D566" s="232" t="s">
        <v>16</v>
      </c>
      <c r="E566" s="232" t="s">
        <v>71</v>
      </c>
      <c r="F566" s="268">
        <v>43119</v>
      </c>
      <c r="G566" s="234">
        <v>1</v>
      </c>
      <c r="H566" s="273">
        <v>30.24</v>
      </c>
      <c r="I566" s="274">
        <v>94.304000000000002</v>
      </c>
      <c r="J566" s="136"/>
      <c r="K566" s="136"/>
      <c r="L566" s="136"/>
      <c r="M566" s="136"/>
    </row>
    <row r="567" spans="2:13" s="120" customFormat="1" ht="15.75" x14ac:dyDescent="0.25">
      <c r="B567" s="87" t="s">
        <v>123</v>
      </c>
      <c r="C567" s="56" t="s">
        <v>170</v>
      </c>
      <c r="D567" s="51" t="s">
        <v>31</v>
      </c>
      <c r="E567" s="51" t="s">
        <v>71</v>
      </c>
      <c r="F567" s="75">
        <v>1970</v>
      </c>
      <c r="G567" s="48">
        <v>1</v>
      </c>
      <c r="H567" s="181">
        <v>1.28</v>
      </c>
      <c r="I567" s="182">
        <v>3.5</v>
      </c>
      <c r="J567" s="136"/>
      <c r="K567" s="136"/>
      <c r="L567" s="136"/>
      <c r="M567" s="136"/>
    </row>
    <row r="568" spans="2:13" s="120" customFormat="1" ht="15.75" x14ac:dyDescent="0.25">
      <c r="B568" s="87" t="s">
        <v>123</v>
      </c>
      <c r="C568" s="49" t="s">
        <v>388</v>
      </c>
      <c r="D568" s="51" t="s">
        <v>31</v>
      </c>
      <c r="E568" s="51" t="s">
        <v>71</v>
      </c>
      <c r="F568" s="52">
        <v>2009</v>
      </c>
      <c r="G568" s="48">
        <v>1</v>
      </c>
      <c r="H568" s="172">
        <v>29.571999999999999</v>
      </c>
      <c r="I568" s="173">
        <v>95</v>
      </c>
      <c r="J568" s="136"/>
      <c r="K568" s="136"/>
      <c r="L568" s="136"/>
      <c r="M568" s="136"/>
    </row>
    <row r="569" spans="2:13" s="120" customFormat="1" ht="15.75" x14ac:dyDescent="0.25">
      <c r="B569" s="87" t="s">
        <v>123</v>
      </c>
      <c r="C569" s="49" t="s">
        <v>304</v>
      </c>
      <c r="D569" s="51" t="s">
        <v>31</v>
      </c>
      <c r="E569" s="51" t="s">
        <v>71</v>
      </c>
      <c r="F569" s="58">
        <v>41136</v>
      </c>
      <c r="G569" s="48">
        <v>1</v>
      </c>
      <c r="H569" s="178">
        <v>16.86</v>
      </c>
      <c r="I569" s="179">
        <v>61.917999999999999</v>
      </c>
      <c r="J569" s="136"/>
      <c r="K569" s="136"/>
      <c r="L569" s="136"/>
      <c r="M569" s="136"/>
    </row>
    <row r="570" spans="2:13" s="120" customFormat="1" ht="15.75" x14ac:dyDescent="0.25">
      <c r="B570" s="79" t="s">
        <v>124</v>
      </c>
      <c r="C570" s="49" t="s">
        <v>213</v>
      </c>
      <c r="D570" s="49" t="s">
        <v>28</v>
      </c>
      <c r="E570" s="51" t="s">
        <v>71</v>
      </c>
      <c r="F570" s="58">
        <v>41088</v>
      </c>
      <c r="G570" s="48">
        <v>1</v>
      </c>
      <c r="H570" s="215">
        <v>0.97499999999999998</v>
      </c>
      <c r="I570" s="187">
        <v>3.14</v>
      </c>
      <c r="J570" s="136"/>
      <c r="K570" s="136"/>
      <c r="L570" s="136"/>
      <c r="M570" s="136"/>
    </row>
    <row r="571" spans="2:13" s="120" customFormat="1" ht="15.75" x14ac:dyDescent="0.25">
      <c r="B571" s="79" t="s">
        <v>124</v>
      </c>
      <c r="C571" s="49" t="s">
        <v>294</v>
      </c>
      <c r="D571" s="49" t="s">
        <v>28</v>
      </c>
      <c r="E571" s="51" t="s">
        <v>71</v>
      </c>
      <c r="F571" s="58">
        <f>F569</f>
        <v>41136</v>
      </c>
      <c r="G571" s="48">
        <v>1</v>
      </c>
      <c r="H571" s="172">
        <v>1.59</v>
      </c>
      <c r="I571" s="180">
        <v>8.32</v>
      </c>
      <c r="J571" s="136"/>
      <c r="K571" s="136"/>
      <c r="L571" s="136"/>
      <c r="M571" s="136"/>
    </row>
    <row r="572" spans="2:13" s="120" customFormat="1" ht="15.75" x14ac:dyDescent="0.25">
      <c r="B572" s="87" t="s">
        <v>125</v>
      </c>
      <c r="C572" s="56" t="s">
        <v>172</v>
      </c>
      <c r="D572" s="51" t="s">
        <v>3</v>
      </c>
      <c r="E572" s="51" t="s">
        <v>71</v>
      </c>
      <c r="F572" s="75">
        <v>1956</v>
      </c>
      <c r="G572" s="48">
        <v>1</v>
      </c>
      <c r="H572" s="181">
        <v>0.27200000000000002</v>
      </c>
      <c r="I572" s="182">
        <v>0.6</v>
      </c>
      <c r="J572" s="136"/>
      <c r="K572" s="136"/>
      <c r="L572" s="136"/>
      <c r="M572" s="136"/>
    </row>
    <row r="573" spans="2:13" s="120" customFormat="1" ht="15.75" x14ac:dyDescent="0.25">
      <c r="B573" s="87" t="s">
        <v>125</v>
      </c>
      <c r="C573" s="49" t="s">
        <v>394</v>
      </c>
      <c r="D573" s="51" t="s">
        <v>3</v>
      </c>
      <c r="E573" s="51" t="s">
        <v>71</v>
      </c>
      <c r="F573" s="52">
        <v>2010</v>
      </c>
      <c r="G573" s="48">
        <v>1</v>
      </c>
      <c r="H573" s="172">
        <v>7.03</v>
      </c>
      <c r="I573" s="180">
        <v>33</v>
      </c>
      <c r="J573" s="136"/>
      <c r="K573" s="136"/>
      <c r="L573" s="136"/>
      <c r="M573" s="136"/>
    </row>
    <row r="574" spans="2:13" s="120" customFormat="1" ht="15.75" x14ac:dyDescent="0.25">
      <c r="B574" s="87" t="s">
        <v>125</v>
      </c>
      <c r="C574" s="49" t="s">
        <v>395</v>
      </c>
      <c r="D574" s="51" t="s">
        <v>3</v>
      </c>
      <c r="E574" s="51" t="s">
        <v>71</v>
      </c>
      <c r="F574" s="52">
        <v>2004</v>
      </c>
      <c r="G574" s="48">
        <v>1</v>
      </c>
      <c r="H574" s="172">
        <v>27.33</v>
      </c>
      <c r="I574" s="180">
        <v>112</v>
      </c>
      <c r="J574" s="136"/>
      <c r="K574" s="136"/>
      <c r="L574" s="136"/>
      <c r="M574" s="136"/>
    </row>
    <row r="575" spans="2:13" s="120" customFormat="1" ht="15.75" x14ac:dyDescent="0.25">
      <c r="B575" s="87" t="s">
        <v>125</v>
      </c>
      <c r="C575" s="59" t="s">
        <v>247</v>
      </c>
      <c r="D575" s="51" t="s">
        <v>3</v>
      </c>
      <c r="E575" s="51" t="s">
        <v>71</v>
      </c>
      <c r="F575" s="62">
        <v>41019</v>
      </c>
      <c r="G575" s="48">
        <v>1</v>
      </c>
      <c r="H575" s="172">
        <v>20.55</v>
      </c>
      <c r="I575" s="173">
        <v>97.96</v>
      </c>
      <c r="J575" s="136"/>
      <c r="K575" s="136"/>
      <c r="L575" s="136"/>
      <c r="M575" s="136"/>
    </row>
    <row r="576" spans="2:13" s="120" customFormat="1" ht="15.75" x14ac:dyDescent="0.25">
      <c r="B576" s="87" t="s">
        <v>125</v>
      </c>
      <c r="C576" s="49" t="s">
        <v>415</v>
      </c>
      <c r="D576" s="51" t="s">
        <v>3</v>
      </c>
      <c r="E576" s="51" t="s">
        <v>71</v>
      </c>
      <c r="F576" s="58">
        <v>41261</v>
      </c>
      <c r="G576" s="48">
        <v>1</v>
      </c>
      <c r="H576" s="172">
        <v>7.98</v>
      </c>
      <c r="I576" s="173">
        <v>40.26</v>
      </c>
      <c r="J576" s="136"/>
      <c r="K576" s="136"/>
      <c r="L576" s="136"/>
      <c r="M576" s="136"/>
    </row>
    <row r="577" spans="2:13" s="120" customFormat="1" ht="15.75" x14ac:dyDescent="0.25">
      <c r="B577" s="87" t="s">
        <v>125</v>
      </c>
      <c r="C577" s="49" t="s">
        <v>281</v>
      </c>
      <c r="D577" s="51" t="s">
        <v>3</v>
      </c>
      <c r="E577" s="51" t="s">
        <v>71</v>
      </c>
      <c r="F577" s="58">
        <f>F576</f>
        <v>41261</v>
      </c>
      <c r="G577" s="48">
        <v>1</v>
      </c>
      <c r="H577" s="172">
        <v>7.12</v>
      </c>
      <c r="I577" s="180">
        <v>40.159999999999997</v>
      </c>
      <c r="J577" s="136"/>
      <c r="K577" s="136"/>
      <c r="L577" s="136"/>
      <c r="M577" s="136"/>
    </row>
    <row r="578" spans="2:13" s="120" customFormat="1" ht="15.75" x14ac:dyDescent="0.25">
      <c r="B578" s="87" t="s">
        <v>125</v>
      </c>
      <c r="C578" s="49" t="s">
        <v>308</v>
      </c>
      <c r="D578" s="51" t="s">
        <v>3</v>
      </c>
      <c r="E578" s="59" t="s">
        <v>70</v>
      </c>
      <c r="F578" s="62">
        <v>40760</v>
      </c>
      <c r="G578" s="48">
        <v>1</v>
      </c>
      <c r="H578" s="178">
        <v>3.03</v>
      </c>
      <c r="I578" s="179">
        <v>22</v>
      </c>
      <c r="J578" s="136"/>
      <c r="K578" s="136"/>
      <c r="L578" s="136"/>
      <c r="M578" s="136"/>
    </row>
    <row r="579" spans="2:13" s="120" customFormat="1" ht="15.75" x14ac:dyDescent="0.25">
      <c r="B579" s="87" t="s">
        <v>125</v>
      </c>
      <c r="C579" s="59" t="s">
        <v>512</v>
      </c>
      <c r="D579" s="51" t="s">
        <v>3</v>
      </c>
      <c r="E579" s="51" t="s">
        <v>71</v>
      </c>
      <c r="F579" s="62">
        <v>41187</v>
      </c>
      <c r="G579" s="48">
        <v>1</v>
      </c>
      <c r="H579" s="194">
        <v>35.630000000000003</v>
      </c>
      <c r="I579" s="179">
        <v>151</v>
      </c>
      <c r="J579" s="136"/>
      <c r="K579" s="136"/>
      <c r="L579" s="136"/>
      <c r="M579" s="136"/>
    </row>
    <row r="580" spans="2:13" s="120" customFormat="1" ht="15.75" x14ac:dyDescent="0.25">
      <c r="B580" s="87" t="s">
        <v>125</v>
      </c>
      <c r="C580" s="49" t="s">
        <v>435</v>
      </c>
      <c r="D580" s="51" t="s">
        <v>3</v>
      </c>
      <c r="E580" s="51" t="s">
        <v>71</v>
      </c>
      <c r="F580" s="52">
        <v>2009</v>
      </c>
      <c r="G580" s="48">
        <v>1</v>
      </c>
      <c r="H580" s="172">
        <v>30.1</v>
      </c>
      <c r="I580" s="173">
        <v>137</v>
      </c>
      <c r="J580" s="136"/>
      <c r="K580" s="136"/>
      <c r="L580" s="136"/>
      <c r="M580" s="136"/>
    </row>
    <row r="581" spans="2:13" s="120" customFormat="1" ht="15.75" x14ac:dyDescent="0.25">
      <c r="B581" s="87" t="s">
        <v>125</v>
      </c>
      <c r="C581" s="59" t="s">
        <v>439</v>
      </c>
      <c r="D581" s="51" t="s">
        <v>3</v>
      </c>
      <c r="E581" s="51" t="s">
        <v>68</v>
      </c>
      <c r="F581" s="58">
        <v>41615</v>
      </c>
      <c r="G581" s="48">
        <v>1</v>
      </c>
      <c r="H581" s="194">
        <v>27.234000000000002</v>
      </c>
      <c r="I581" s="180">
        <v>80</v>
      </c>
      <c r="J581" s="136"/>
      <c r="K581" s="136"/>
      <c r="L581" s="136"/>
      <c r="M581" s="136"/>
    </row>
    <row r="582" spans="2:13" s="120" customFormat="1" ht="15.75" x14ac:dyDescent="0.25">
      <c r="B582" s="87" t="s">
        <v>125</v>
      </c>
      <c r="C582" s="49" t="s">
        <v>351</v>
      </c>
      <c r="D582" s="51" t="s">
        <v>3</v>
      </c>
      <c r="E582" s="51" t="s">
        <v>71</v>
      </c>
      <c r="F582" s="58">
        <v>41201</v>
      </c>
      <c r="G582" s="48">
        <v>1</v>
      </c>
      <c r="H582" s="172">
        <v>6.7439999999999998</v>
      </c>
      <c r="I582" s="180">
        <v>18</v>
      </c>
      <c r="J582" s="136"/>
      <c r="K582" s="136"/>
      <c r="L582" s="136"/>
      <c r="M582" s="136"/>
    </row>
    <row r="583" spans="2:13" s="120" customFormat="1" ht="15.75" x14ac:dyDescent="0.25">
      <c r="B583" s="87" t="s">
        <v>125</v>
      </c>
      <c r="C583" s="49" t="s">
        <v>718</v>
      </c>
      <c r="D583" s="51" t="s">
        <v>3</v>
      </c>
      <c r="E583" s="51" t="s">
        <v>71</v>
      </c>
      <c r="F583" s="58">
        <v>42363</v>
      </c>
      <c r="G583" s="48">
        <v>1</v>
      </c>
      <c r="H583" s="172">
        <v>2.74</v>
      </c>
      <c r="I583" s="180">
        <v>5.74</v>
      </c>
      <c r="J583" s="136"/>
      <c r="K583" s="136"/>
      <c r="L583" s="136"/>
      <c r="M583" s="136"/>
    </row>
    <row r="584" spans="2:13" s="120" customFormat="1" ht="15.75" x14ac:dyDescent="0.25">
      <c r="B584" s="87" t="s">
        <v>125</v>
      </c>
      <c r="C584" s="49" t="s">
        <v>719</v>
      </c>
      <c r="D584" s="51" t="s">
        <v>3</v>
      </c>
      <c r="E584" s="51" t="s">
        <v>71</v>
      </c>
      <c r="F584" s="58">
        <v>42324</v>
      </c>
      <c r="G584" s="48">
        <v>1</v>
      </c>
      <c r="H584" s="172">
        <v>15</v>
      </c>
      <c r="I584" s="180">
        <v>25</v>
      </c>
      <c r="J584" s="136"/>
      <c r="K584" s="136"/>
      <c r="L584" s="136"/>
      <c r="M584" s="136"/>
    </row>
    <row r="585" spans="2:13" s="120" customFormat="1" ht="15.75" x14ac:dyDescent="0.25">
      <c r="B585" s="115" t="s">
        <v>125</v>
      </c>
      <c r="C585" s="65" t="s">
        <v>400</v>
      </c>
      <c r="D585" s="67" t="s">
        <v>3</v>
      </c>
      <c r="E585" s="67" t="s">
        <v>71</v>
      </c>
      <c r="F585" s="68">
        <v>42923</v>
      </c>
      <c r="G585" s="69">
        <v>1</v>
      </c>
      <c r="H585" s="174">
        <v>10.09</v>
      </c>
      <c r="I585" s="185">
        <v>34.44</v>
      </c>
      <c r="J585" s="136"/>
      <c r="K585" s="136"/>
      <c r="L585" s="136"/>
      <c r="M585" s="136"/>
    </row>
    <row r="586" spans="2:13" s="120" customFormat="1" ht="15.75" x14ac:dyDescent="0.25">
      <c r="B586" s="245" t="s">
        <v>125</v>
      </c>
      <c r="C586" s="49" t="s">
        <v>413</v>
      </c>
      <c r="D586" s="275" t="s">
        <v>3</v>
      </c>
      <c r="E586" s="51" t="s">
        <v>71</v>
      </c>
      <c r="F586" s="52">
        <v>2009</v>
      </c>
      <c r="G586" s="48">
        <v>1</v>
      </c>
      <c r="H586" s="215">
        <v>13.028</v>
      </c>
      <c r="I586" s="173">
        <v>52</v>
      </c>
      <c r="J586" s="136"/>
      <c r="K586" s="136"/>
      <c r="L586" s="136"/>
      <c r="M586" s="136"/>
    </row>
    <row r="587" spans="2:13" s="120" customFormat="1" ht="15.75" x14ac:dyDescent="0.25">
      <c r="B587" s="91" t="s">
        <v>140</v>
      </c>
      <c r="C587" s="56" t="s">
        <v>184</v>
      </c>
      <c r="D587" s="92" t="s">
        <v>139</v>
      </c>
      <c r="E587" s="51" t="s">
        <v>68</v>
      </c>
      <c r="F587" s="57">
        <v>2000</v>
      </c>
      <c r="G587" s="48">
        <v>1</v>
      </c>
      <c r="H587" s="176">
        <v>672</v>
      </c>
      <c r="I587" s="188">
        <v>2500</v>
      </c>
      <c r="J587" s="136"/>
      <c r="K587" s="136"/>
      <c r="L587" s="136"/>
      <c r="M587" s="136"/>
    </row>
    <row r="588" spans="2:13" s="120" customFormat="1" ht="15.75" x14ac:dyDescent="0.25">
      <c r="B588" s="79" t="s">
        <v>126</v>
      </c>
      <c r="C588" s="49" t="s">
        <v>314</v>
      </c>
      <c r="D588" s="49" t="s">
        <v>22</v>
      </c>
      <c r="E588" s="51" t="s">
        <v>71</v>
      </c>
      <c r="F588" s="58">
        <v>40606</v>
      </c>
      <c r="G588" s="48">
        <v>1</v>
      </c>
      <c r="H588" s="172">
        <v>22.92</v>
      </c>
      <c r="I588" s="180">
        <v>78</v>
      </c>
      <c r="J588" s="136"/>
      <c r="K588" s="136"/>
      <c r="L588" s="136"/>
      <c r="M588" s="136"/>
    </row>
    <row r="589" spans="2:13" s="120" customFormat="1" ht="15.75" x14ac:dyDescent="0.25">
      <c r="B589" s="79" t="s">
        <v>126</v>
      </c>
      <c r="C589" s="49" t="s">
        <v>509</v>
      </c>
      <c r="D589" s="49" t="s">
        <v>22</v>
      </c>
      <c r="E589" s="51" t="s">
        <v>71</v>
      </c>
      <c r="F589" s="52">
        <v>2010</v>
      </c>
      <c r="G589" s="48">
        <v>1</v>
      </c>
      <c r="H589" s="172">
        <v>12.298999999999999</v>
      </c>
      <c r="I589" s="173">
        <v>36</v>
      </c>
      <c r="J589" s="136"/>
      <c r="K589" s="136"/>
      <c r="L589" s="136"/>
      <c r="M589" s="136"/>
    </row>
    <row r="590" spans="2:13" s="120" customFormat="1" ht="15.75" x14ac:dyDescent="0.25">
      <c r="B590" s="91" t="s">
        <v>126</v>
      </c>
      <c r="C590" s="49" t="s">
        <v>538</v>
      </c>
      <c r="D590" s="92" t="s">
        <v>22</v>
      </c>
      <c r="E590" s="51" t="s">
        <v>568</v>
      </c>
      <c r="F590" s="58">
        <v>41977</v>
      </c>
      <c r="G590" s="48">
        <v>1</v>
      </c>
      <c r="H590" s="172">
        <v>11.933999999999999</v>
      </c>
      <c r="I590" s="173">
        <v>36.094999999999999</v>
      </c>
      <c r="J590" s="136"/>
      <c r="K590" s="136"/>
      <c r="L590" s="136"/>
      <c r="M590" s="136"/>
    </row>
    <row r="591" spans="2:13" s="120" customFormat="1" ht="15.75" x14ac:dyDescent="0.25">
      <c r="B591" s="103" t="s">
        <v>127</v>
      </c>
      <c r="C591" s="49" t="s">
        <v>414</v>
      </c>
      <c r="D591" s="59" t="s">
        <v>12</v>
      </c>
      <c r="E591" s="51" t="s">
        <v>68</v>
      </c>
      <c r="F591" s="58">
        <v>41278</v>
      </c>
      <c r="G591" s="48">
        <v>1</v>
      </c>
      <c r="H591" s="172">
        <v>52</v>
      </c>
      <c r="I591" s="173">
        <v>225.34</v>
      </c>
      <c r="J591" s="136"/>
      <c r="K591" s="136"/>
      <c r="L591" s="136"/>
      <c r="M591" s="136"/>
    </row>
    <row r="592" spans="2:13" s="120" customFormat="1" ht="15.75" x14ac:dyDescent="0.25">
      <c r="B592" s="79" t="s">
        <v>138</v>
      </c>
      <c r="C592" s="49" t="s">
        <v>382</v>
      </c>
      <c r="D592" s="49" t="s">
        <v>56</v>
      </c>
      <c r="E592" s="51" t="s">
        <v>68</v>
      </c>
      <c r="F592" s="58">
        <v>40645</v>
      </c>
      <c r="G592" s="48">
        <v>1</v>
      </c>
      <c r="H592" s="178">
        <v>275.52</v>
      </c>
      <c r="I592" s="180">
        <v>881.21</v>
      </c>
      <c r="J592" s="136"/>
      <c r="K592" s="136"/>
      <c r="L592" s="136"/>
      <c r="M592" s="136"/>
    </row>
    <row r="593" spans="1:13" s="120" customFormat="1" ht="15.75" x14ac:dyDescent="0.25">
      <c r="B593" s="79" t="s">
        <v>138</v>
      </c>
      <c r="C593" s="49" t="s">
        <v>306</v>
      </c>
      <c r="D593" s="49" t="s">
        <v>56</v>
      </c>
      <c r="E593" s="51" t="s">
        <v>71</v>
      </c>
      <c r="F593" s="58">
        <v>41596</v>
      </c>
      <c r="G593" s="48">
        <v>1</v>
      </c>
      <c r="H593" s="172">
        <v>46.11</v>
      </c>
      <c r="I593" s="180">
        <v>150.61000000000001</v>
      </c>
      <c r="J593" s="136"/>
      <c r="K593" s="136"/>
      <c r="L593" s="136"/>
      <c r="M593" s="136"/>
    </row>
    <row r="594" spans="1:13" s="120" customFormat="1" ht="15.75" x14ac:dyDescent="0.25">
      <c r="B594" s="121" t="s">
        <v>138</v>
      </c>
      <c r="C594" s="122" t="s">
        <v>536</v>
      </c>
      <c r="D594" s="122" t="s">
        <v>56</v>
      </c>
      <c r="E594" s="123" t="s">
        <v>568</v>
      </c>
      <c r="F594" s="52">
        <v>2014</v>
      </c>
      <c r="G594" s="48">
        <v>1</v>
      </c>
      <c r="H594" s="277">
        <v>21.274999999999999</v>
      </c>
      <c r="I594" s="212">
        <v>58.48</v>
      </c>
      <c r="J594" s="136"/>
      <c r="K594" s="136"/>
      <c r="L594" s="136"/>
      <c r="M594" s="136"/>
    </row>
    <row r="595" spans="1:13" s="120" customFormat="1" ht="16.5" thickBot="1" x14ac:dyDescent="0.3">
      <c r="B595" s="124" t="s">
        <v>138</v>
      </c>
      <c r="C595" s="125" t="s">
        <v>720</v>
      </c>
      <c r="D595" s="126" t="s">
        <v>56</v>
      </c>
      <c r="E595" s="127" t="s">
        <v>568</v>
      </c>
      <c r="F595" s="128">
        <v>1957</v>
      </c>
      <c r="G595" s="129">
        <v>1</v>
      </c>
      <c r="H595" s="213">
        <v>1.5840000000000001</v>
      </c>
      <c r="I595" s="214">
        <v>7</v>
      </c>
      <c r="J595" s="136"/>
      <c r="K595" s="136"/>
      <c r="L595" s="136"/>
      <c r="M595" s="136"/>
    </row>
    <row r="596" spans="1:13" ht="20.100000000000001" customHeight="1" thickBot="1" x14ac:dyDescent="0.3">
      <c r="A596" s="9" t="s">
        <v>527</v>
      </c>
      <c r="G596" s="2"/>
      <c r="H596" s="213">
        <f>SUM(H4:H595)</f>
        <v>15871.708800000013</v>
      </c>
      <c r="I596" s="214">
        <f>SUM(I4:I595)</f>
        <v>53757.949000000037</v>
      </c>
    </row>
    <row r="597" spans="1:13" ht="20.100000000000001" customHeight="1" thickBot="1" x14ac:dyDescent="0.3">
      <c r="A597" s="9" t="s">
        <v>528</v>
      </c>
      <c r="G597" s="2">
        <f>SUM(G4:G596)</f>
        <v>592</v>
      </c>
      <c r="H597" s="213">
        <f>SUM(H4:H596)-H596</f>
        <v>15871.708800000013</v>
      </c>
      <c r="I597" s="214">
        <f>SUM(I4:I596)-I596</f>
        <v>53757.949000000037</v>
      </c>
    </row>
    <row r="600" spans="1:13" ht="20.100000000000001" customHeight="1" x14ac:dyDescent="0.25">
      <c r="F600" s="4"/>
      <c r="G600" s="4"/>
    </row>
    <row r="601" spans="1:13" ht="20.100000000000001" customHeight="1" x14ac:dyDescent="0.25">
      <c r="F601" s="4"/>
      <c r="G601" s="4"/>
    </row>
  </sheetData>
  <autoFilter ref="B3:I597">
    <sortState ref="B4:I597">
      <sortCondition ref="B3:B459"/>
    </sortState>
  </autoFilter>
  <mergeCells count="8">
    <mergeCell ref="I501:I502"/>
    <mergeCell ref="H396:H397"/>
    <mergeCell ref="I396:I397"/>
    <mergeCell ref="B2:I2"/>
    <mergeCell ref="H14:H15"/>
    <mergeCell ref="I14:I15"/>
    <mergeCell ref="H324:H325"/>
    <mergeCell ref="I324:I325"/>
  </mergeCells>
  <conditionalFormatting sqref="H544:I547 H552:I553 H555:I565 H567:I594">
    <cfRule type="cellIs" dxfId="23" priority="17" stopIfTrue="1" operator="equal">
      <formula>0</formula>
    </cfRule>
    <cfRule type="cellIs" dxfId="22" priority="18" stopIfTrue="1" operator="equal">
      <formula>""</formula>
    </cfRule>
  </conditionalFormatting>
  <conditionalFormatting sqref="H595:I595">
    <cfRule type="cellIs" dxfId="21" priority="11" stopIfTrue="1" operator="equal">
      <formula>0</formula>
    </cfRule>
    <cfRule type="cellIs" dxfId="20" priority="12" stopIfTrue="1" operator="equal">
      <formula>""</formula>
    </cfRule>
  </conditionalFormatting>
  <conditionalFormatting sqref="H551:I551">
    <cfRule type="cellIs" dxfId="19" priority="9" stopIfTrue="1" operator="equal">
      <formula>0</formula>
    </cfRule>
    <cfRule type="cellIs" dxfId="18" priority="10" stopIfTrue="1" operator="equal">
      <formula>""</formula>
    </cfRule>
  </conditionalFormatting>
  <conditionalFormatting sqref="H548:I550">
    <cfRule type="cellIs" dxfId="17" priority="7" stopIfTrue="1" operator="equal">
      <formula>0</formula>
    </cfRule>
    <cfRule type="cellIs" dxfId="16" priority="8" stopIfTrue="1" operator="equal">
      <formula>""</formula>
    </cfRule>
  </conditionalFormatting>
  <conditionalFormatting sqref="H554:I554">
    <cfRule type="cellIs" dxfId="15" priority="5" stopIfTrue="1" operator="equal">
      <formula>0</formula>
    </cfRule>
    <cfRule type="cellIs" dxfId="14" priority="6" stopIfTrue="1" operator="equal">
      <formula>""</formula>
    </cfRule>
  </conditionalFormatting>
  <conditionalFormatting sqref="H566:I566">
    <cfRule type="cellIs" dxfId="13" priority="3" stopIfTrue="1" operator="equal">
      <formula>0</formula>
    </cfRule>
    <cfRule type="cellIs" dxfId="12" priority="4" stopIfTrue="1" operator="equal">
      <formula>""</formula>
    </cfRule>
  </conditionalFormatting>
  <conditionalFormatting sqref="H596:I597">
    <cfRule type="cellIs" dxfId="11" priority="1" stopIfTrue="1" operator="equal">
      <formula>0</formula>
    </cfRule>
    <cfRule type="cellIs" dxfId="10" priority="2" stopIfTrue="1" operator="equal">
      <formula>""</formula>
    </cfRule>
  </conditionalFormatting>
  <printOptions horizontalCentered="1"/>
  <pageMargins left="0.51181102362204722" right="0.31496062992125984" top="0.74803149606299213" bottom="0.74803149606299213" header="0.31496062992125984" footer="0.31496062992125984"/>
  <pageSetup paperSize="9" scale="47" orientation="portrait" r:id="rId1"/>
  <rowBreaks count="5" manualBreakCount="5">
    <brk id="96" max="9" man="1"/>
    <brk id="202" max="9" man="1"/>
    <brk id="318" max="9" man="1"/>
    <brk id="430" max="9" man="1"/>
    <brk id="530" max="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94"/>
  <sheetViews>
    <sheetView topLeftCell="B2" zoomScale="70" zoomScaleNormal="70" workbookViewId="0">
      <selection activeCell="R57" sqref="R57:R249"/>
    </sheetView>
  </sheetViews>
  <sheetFormatPr defaultRowHeight="15" x14ac:dyDescent="0.25"/>
  <cols>
    <col min="1" max="1" width="11.140625" bestFit="1" customWidth="1"/>
    <col min="2" max="2" width="33" bestFit="1" customWidth="1"/>
    <col min="3" max="3" width="16.85546875" bestFit="1" customWidth="1"/>
    <col min="4" max="4" width="13" bestFit="1" customWidth="1"/>
    <col min="5" max="5" width="12.42578125" bestFit="1" customWidth="1"/>
    <col min="6" max="6" width="12.5703125" bestFit="1" customWidth="1"/>
    <col min="7" max="7" width="12.42578125" bestFit="1" customWidth="1"/>
    <col min="8" max="8" width="12.5703125" bestFit="1" customWidth="1"/>
    <col min="10" max="10" width="23" customWidth="1"/>
    <col min="11" max="11" width="26.7109375" customWidth="1"/>
    <col min="12" max="12" width="9.140625" customWidth="1"/>
    <col min="13" max="13" width="25.7109375" customWidth="1"/>
    <col min="14" max="14" width="31" customWidth="1"/>
    <col min="15" max="15" width="12.42578125" bestFit="1" customWidth="1"/>
    <col min="20" max="20" width="10.7109375" bestFit="1" customWidth="1"/>
    <col min="21" max="21" width="12.42578125" bestFit="1" customWidth="1"/>
  </cols>
  <sheetData>
    <row r="1" spans="1:21" ht="79.5" thickBot="1" x14ac:dyDescent="0.3">
      <c r="A1" s="278" t="s">
        <v>526</v>
      </c>
      <c r="B1" s="279" t="s">
        <v>141</v>
      </c>
      <c r="C1" s="280" t="s">
        <v>64</v>
      </c>
      <c r="D1" s="281" t="s">
        <v>65</v>
      </c>
      <c r="E1" s="282" t="s">
        <v>66</v>
      </c>
      <c r="F1" s="282" t="s">
        <v>573</v>
      </c>
      <c r="G1" s="283" t="s">
        <v>142</v>
      </c>
      <c r="H1" s="284" t="s">
        <v>67</v>
      </c>
      <c r="I1" s="11"/>
      <c r="J1" s="22" t="s">
        <v>64</v>
      </c>
      <c r="K1" s="23" t="s">
        <v>142</v>
      </c>
      <c r="L1" s="23" t="s">
        <v>573</v>
      </c>
      <c r="M1" s="23" t="s">
        <v>64</v>
      </c>
      <c r="N1" s="24" t="s">
        <v>529</v>
      </c>
      <c r="O1" s="8" t="s">
        <v>66</v>
      </c>
      <c r="P1" s="36" t="s">
        <v>724</v>
      </c>
      <c r="Q1" s="36" t="s">
        <v>725</v>
      </c>
      <c r="R1" s="35" t="s">
        <v>825</v>
      </c>
      <c r="U1" s="8" t="s">
        <v>66</v>
      </c>
    </row>
    <row r="2" spans="1:21" ht="16.5" customHeight="1" x14ac:dyDescent="0.25">
      <c r="A2" s="289" t="s">
        <v>75</v>
      </c>
      <c r="B2" s="290" t="s">
        <v>405</v>
      </c>
      <c r="C2" s="291" t="s">
        <v>10</v>
      </c>
      <c r="D2" s="292" t="s">
        <v>68</v>
      </c>
      <c r="E2" s="293">
        <v>2006</v>
      </c>
      <c r="F2" s="294">
        <v>1</v>
      </c>
      <c r="G2" s="295">
        <v>4.5999999999999996</v>
      </c>
      <c r="H2" s="296">
        <v>20.66</v>
      </c>
      <c r="I2" s="11"/>
      <c r="J2" s="141" t="s">
        <v>10</v>
      </c>
      <c r="K2" s="19">
        <f>SUMIF($C:$C,J2,$G:$G)</f>
        <v>4.5999999999999996</v>
      </c>
      <c r="L2" s="19">
        <f>SUMIF(C2:C572,J2,F2:F572)</f>
        <v>1</v>
      </c>
      <c r="M2" s="20" t="s">
        <v>10</v>
      </c>
      <c r="N2" s="21">
        <f>SUMIF($C:$C,M2,$H:$H)</f>
        <v>20.66</v>
      </c>
      <c r="O2">
        <v>2006</v>
      </c>
      <c r="P2" s="37">
        <v>1924</v>
      </c>
      <c r="Q2" s="37">
        <f>SUMIF($O:$O,P2,$F:$F)</f>
        <v>1</v>
      </c>
      <c r="R2">
        <f>+Q2</f>
        <v>1</v>
      </c>
      <c r="S2" s="37">
        <v>1924</v>
      </c>
      <c r="T2">
        <f>IF(LEN(S2)&lt;2,#REF!,S2)</f>
        <v>1924</v>
      </c>
      <c r="U2" s="293">
        <v>2006</v>
      </c>
    </row>
    <row r="3" spans="1:21" ht="16.5" customHeight="1" x14ac:dyDescent="0.25">
      <c r="A3" s="91" t="s">
        <v>762</v>
      </c>
      <c r="B3" s="49" t="s">
        <v>380</v>
      </c>
      <c r="C3" s="92" t="s">
        <v>764</v>
      </c>
      <c r="D3" s="51" t="s">
        <v>68</v>
      </c>
      <c r="E3" s="52">
        <v>1998</v>
      </c>
      <c r="F3" s="75">
        <v>1</v>
      </c>
      <c r="G3" s="172">
        <v>10.6</v>
      </c>
      <c r="H3" s="297">
        <v>47.91</v>
      </c>
      <c r="I3" s="11"/>
      <c r="J3" s="142" t="s">
        <v>764</v>
      </c>
      <c r="K3" s="19">
        <f t="shared" ref="K3:K66" si="0">SUMIF($C:$C,J3,$G:$G)</f>
        <v>13.09</v>
      </c>
      <c r="L3" s="19">
        <f t="shared" ref="L3:L66" si="1">SUMIF(C3:C573,J3,F3:F573)</f>
        <v>2</v>
      </c>
      <c r="M3" t="s">
        <v>764</v>
      </c>
      <c r="N3" s="21">
        <f t="shared" ref="N3:N66" si="2">SUMIF($C:$C,M3,$H:$H)</f>
        <v>56.625</v>
      </c>
      <c r="O3">
        <v>1998</v>
      </c>
      <c r="P3" s="37">
        <v>1928</v>
      </c>
      <c r="Q3" s="37">
        <f t="shared" ref="Q3:Q66" si="3">SUMIF($O:$O,P3,$F:$F)</f>
        <v>1</v>
      </c>
      <c r="R3">
        <f>+Q3+R2</f>
        <v>2</v>
      </c>
      <c r="S3" s="37">
        <v>1928</v>
      </c>
      <c r="T3">
        <f>IF(LEN(S3)&lt;2,#REF!,S3)</f>
        <v>1928</v>
      </c>
      <c r="U3" s="52">
        <v>1998</v>
      </c>
    </row>
    <row r="4" spans="1:21" ht="16.5" customHeight="1" x14ac:dyDescent="0.25">
      <c r="A4" s="94" t="s">
        <v>762</v>
      </c>
      <c r="B4" s="65" t="s">
        <v>763</v>
      </c>
      <c r="C4" s="95" t="s">
        <v>764</v>
      </c>
      <c r="D4" s="67" t="s">
        <v>68</v>
      </c>
      <c r="E4" s="68">
        <v>42965</v>
      </c>
      <c r="F4" s="285">
        <v>1</v>
      </c>
      <c r="G4" s="174">
        <v>2.4900000000000002</v>
      </c>
      <c r="H4" s="298">
        <v>8.7149999999999999</v>
      </c>
      <c r="I4" s="11"/>
      <c r="J4" s="143" t="s">
        <v>9</v>
      </c>
      <c r="K4" s="19">
        <f t="shared" si="0"/>
        <v>44.02</v>
      </c>
      <c r="L4" s="19">
        <f t="shared" si="1"/>
        <v>4</v>
      </c>
      <c r="M4" s="13" t="s">
        <v>9</v>
      </c>
      <c r="N4" s="21">
        <f t="shared" si="2"/>
        <v>163.34999999999997</v>
      </c>
      <c r="O4">
        <v>2017</v>
      </c>
      <c r="P4" s="37">
        <v>1929</v>
      </c>
      <c r="Q4" s="37">
        <f t="shared" si="3"/>
        <v>1</v>
      </c>
      <c r="R4">
        <f>+Q4+R3</f>
        <v>3</v>
      </c>
      <c r="S4" s="37">
        <v>1929</v>
      </c>
      <c r="T4" s="320">
        <f>IF(LEN(S4)&lt;2,#REF!,S4)</f>
        <v>1929</v>
      </c>
      <c r="U4" s="68">
        <v>42965</v>
      </c>
    </row>
    <row r="5" spans="1:21" ht="16.5" customHeight="1" x14ac:dyDescent="0.25">
      <c r="A5" s="79" t="s">
        <v>76</v>
      </c>
      <c r="B5" s="49" t="s">
        <v>200</v>
      </c>
      <c r="C5" s="49" t="s">
        <v>9</v>
      </c>
      <c r="D5" s="51" t="s">
        <v>71</v>
      </c>
      <c r="E5" s="52">
        <v>2009</v>
      </c>
      <c r="F5" s="75">
        <v>1</v>
      </c>
      <c r="G5" s="172">
        <v>28.78</v>
      </c>
      <c r="H5" s="297">
        <v>94.88</v>
      </c>
      <c r="I5" s="11"/>
      <c r="J5" s="143" t="s">
        <v>21</v>
      </c>
      <c r="K5" s="19">
        <f t="shared" si="0"/>
        <v>119.898</v>
      </c>
      <c r="L5" s="19">
        <f t="shared" si="1"/>
        <v>13</v>
      </c>
      <c r="M5" s="13" t="s">
        <v>21</v>
      </c>
      <c r="N5" s="21">
        <f t="shared" si="2"/>
        <v>384.07299999999998</v>
      </c>
      <c r="O5">
        <v>2009</v>
      </c>
      <c r="P5" s="37">
        <v>1934</v>
      </c>
      <c r="Q5" s="37">
        <f t="shared" si="3"/>
        <v>1</v>
      </c>
      <c r="R5">
        <f t="shared" ref="R5:R56" si="4">+Q5+R4</f>
        <v>4</v>
      </c>
      <c r="S5" s="37">
        <v>1934</v>
      </c>
      <c r="T5">
        <f>IF(LEN(S5)&lt;2,#REF!,S5)</f>
        <v>1934</v>
      </c>
      <c r="U5" s="52">
        <v>2009</v>
      </c>
    </row>
    <row r="6" spans="1:21" ht="16.5" customHeight="1" x14ac:dyDescent="0.25">
      <c r="A6" s="79" t="s">
        <v>76</v>
      </c>
      <c r="B6" s="49" t="s">
        <v>212</v>
      </c>
      <c r="C6" s="49" t="s">
        <v>9</v>
      </c>
      <c r="D6" s="51" t="s">
        <v>71</v>
      </c>
      <c r="E6" s="52">
        <v>2006</v>
      </c>
      <c r="F6" s="75">
        <v>1</v>
      </c>
      <c r="G6" s="172">
        <v>0.55000000000000004</v>
      </c>
      <c r="H6" s="297">
        <v>4.2699999999999996</v>
      </c>
      <c r="I6" s="11"/>
      <c r="J6" s="143" t="s">
        <v>47</v>
      </c>
      <c r="K6" s="19">
        <f t="shared" si="0"/>
        <v>197.06999999999996</v>
      </c>
      <c r="L6" s="19">
        <f t="shared" si="1"/>
        <v>15</v>
      </c>
      <c r="M6" s="13" t="s">
        <v>47</v>
      </c>
      <c r="N6" s="21">
        <f t="shared" si="2"/>
        <v>818.82</v>
      </c>
      <c r="O6">
        <v>2006</v>
      </c>
      <c r="P6" s="37">
        <v>1938</v>
      </c>
      <c r="Q6" s="37">
        <f t="shared" si="3"/>
        <v>2</v>
      </c>
      <c r="R6">
        <f t="shared" si="4"/>
        <v>6</v>
      </c>
      <c r="S6" s="37">
        <v>1938</v>
      </c>
      <c r="T6">
        <f>IF(LEN(S6)&lt;2,#REF!,S6)</f>
        <v>1938</v>
      </c>
      <c r="U6" s="52">
        <v>2006</v>
      </c>
    </row>
    <row r="7" spans="1:21" ht="16.5" customHeight="1" x14ac:dyDescent="0.25">
      <c r="A7" s="79" t="s">
        <v>76</v>
      </c>
      <c r="B7" s="49" t="s">
        <v>259</v>
      </c>
      <c r="C7" s="49" t="s">
        <v>9</v>
      </c>
      <c r="D7" s="51" t="s">
        <v>71</v>
      </c>
      <c r="E7" s="52">
        <v>2004</v>
      </c>
      <c r="F7" s="75">
        <v>1</v>
      </c>
      <c r="G7" s="172">
        <v>8.84</v>
      </c>
      <c r="H7" s="297">
        <v>41</v>
      </c>
      <c r="I7" s="11"/>
      <c r="J7" s="143" t="s">
        <v>80</v>
      </c>
      <c r="K7" s="19">
        <f t="shared" si="0"/>
        <v>3</v>
      </c>
      <c r="L7" s="19">
        <f t="shared" si="1"/>
        <v>1</v>
      </c>
      <c r="M7" s="13" t="s">
        <v>80</v>
      </c>
      <c r="N7" s="21">
        <f t="shared" si="2"/>
        <v>16.254999999999999</v>
      </c>
      <c r="O7">
        <v>2004</v>
      </c>
      <c r="P7" s="37">
        <v>1948</v>
      </c>
      <c r="Q7" s="37">
        <f t="shared" si="3"/>
        <v>1</v>
      </c>
      <c r="R7">
        <f t="shared" si="4"/>
        <v>7</v>
      </c>
      <c r="S7" s="37">
        <v>1948</v>
      </c>
      <c r="T7">
        <f>IF(LEN(S7)&lt;2,#REF!,S7)</f>
        <v>1948</v>
      </c>
      <c r="U7" s="52">
        <v>2004</v>
      </c>
    </row>
    <row r="8" spans="1:21" ht="16.5" customHeight="1" x14ac:dyDescent="0.25">
      <c r="A8" s="79" t="s">
        <v>76</v>
      </c>
      <c r="B8" s="49" t="s">
        <v>346</v>
      </c>
      <c r="C8" s="49" t="s">
        <v>9</v>
      </c>
      <c r="D8" s="51" t="s">
        <v>71</v>
      </c>
      <c r="E8" s="52">
        <v>2009</v>
      </c>
      <c r="F8" s="75">
        <v>1</v>
      </c>
      <c r="G8" s="172">
        <v>5.85</v>
      </c>
      <c r="H8" s="297">
        <v>23.2</v>
      </c>
      <c r="I8" s="11"/>
      <c r="J8" s="143" t="s">
        <v>44</v>
      </c>
      <c r="K8" s="19">
        <f t="shared" si="0"/>
        <v>16.579999999999998</v>
      </c>
      <c r="L8" s="19">
        <f t="shared" si="1"/>
        <v>3</v>
      </c>
      <c r="M8" s="13" t="s">
        <v>44</v>
      </c>
      <c r="N8" s="21">
        <f t="shared" si="2"/>
        <v>67.915999999999997</v>
      </c>
      <c r="O8">
        <v>2009</v>
      </c>
      <c r="P8" s="37">
        <v>1950</v>
      </c>
      <c r="Q8" s="37">
        <f t="shared" si="3"/>
        <v>1</v>
      </c>
      <c r="R8">
        <f t="shared" si="4"/>
        <v>8</v>
      </c>
      <c r="S8" s="37">
        <v>1950</v>
      </c>
      <c r="T8">
        <f>IF(LEN(S8)&lt;2,#REF!,S8)</f>
        <v>1950</v>
      </c>
      <c r="U8" s="52">
        <v>2009</v>
      </c>
    </row>
    <row r="9" spans="1:21" ht="16.5" customHeight="1" x14ac:dyDescent="0.25">
      <c r="A9" s="91" t="s">
        <v>77</v>
      </c>
      <c r="B9" s="56" t="s">
        <v>191</v>
      </c>
      <c r="C9" s="92" t="s">
        <v>21</v>
      </c>
      <c r="D9" s="51" t="s">
        <v>71</v>
      </c>
      <c r="E9" s="57">
        <v>2001</v>
      </c>
      <c r="F9" s="75">
        <v>1</v>
      </c>
      <c r="G9" s="176">
        <v>2.2000000000000002</v>
      </c>
      <c r="H9" s="299">
        <v>11.75</v>
      </c>
      <c r="I9" s="11"/>
      <c r="J9" s="143" t="s">
        <v>18</v>
      </c>
      <c r="K9" s="19">
        <f t="shared" si="0"/>
        <v>190.03400000000002</v>
      </c>
      <c r="L9" s="19">
        <f t="shared" si="1"/>
        <v>13</v>
      </c>
      <c r="M9" s="13" t="s">
        <v>18</v>
      </c>
      <c r="N9" s="21">
        <f t="shared" si="2"/>
        <v>668.54000000000008</v>
      </c>
      <c r="O9">
        <v>2001</v>
      </c>
      <c r="P9" s="37">
        <v>1952</v>
      </c>
      <c r="Q9" s="37">
        <f t="shared" si="3"/>
        <v>4</v>
      </c>
      <c r="R9">
        <f t="shared" si="4"/>
        <v>12</v>
      </c>
      <c r="S9" s="37">
        <v>1952</v>
      </c>
      <c r="T9">
        <f>IF(LEN(S9)&lt;2,#REF!,S9)</f>
        <v>1952</v>
      </c>
      <c r="U9" s="57">
        <v>2001</v>
      </c>
    </row>
    <row r="10" spans="1:21" ht="16.5" customHeight="1" x14ac:dyDescent="0.25">
      <c r="A10" s="91" t="s">
        <v>77</v>
      </c>
      <c r="B10" s="49" t="s">
        <v>199</v>
      </c>
      <c r="C10" s="92" t="s">
        <v>21</v>
      </c>
      <c r="D10" s="51" t="s">
        <v>71</v>
      </c>
      <c r="E10" s="58">
        <v>41556</v>
      </c>
      <c r="F10" s="75">
        <v>1</v>
      </c>
      <c r="G10" s="172">
        <v>12.502000000000001</v>
      </c>
      <c r="H10" s="297">
        <v>45.5</v>
      </c>
      <c r="I10" s="11"/>
      <c r="J10" s="143" t="s">
        <v>27</v>
      </c>
      <c r="K10" s="19">
        <f t="shared" si="0"/>
        <v>257.44</v>
      </c>
      <c r="L10" s="19">
        <f t="shared" si="1"/>
        <v>2</v>
      </c>
      <c r="M10" s="13" t="s">
        <v>27</v>
      </c>
      <c r="N10" s="21">
        <f t="shared" si="2"/>
        <v>654.48</v>
      </c>
      <c r="O10">
        <v>2013</v>
      </c>
      <c r="P10" s="37">
        <v>1953</v>
      </c>
      <c r="Q10" s="37">
        <f t="shared" si="3"/>
        <v>2</v>
      </c>
      <c r="R10">
        <f t="shared" si="4"/>
        <v>14</v>
      </c>
      <c r="S10" s="37">
        <v>1953</v>
      </c>
      <c r="T10" s="320">
        <f>IF(LEN(S10)&lt;2,#REF!,S10)</f>
        <v>1953</v>
      </c>
      <c r="U10" s="58">
        <v>41556</v>
      </c>
    </row>
    <row r="11" spans="1:21" ht="16.5" customHeight="1" x14ac:dyDescent="0.25">
      <c r="A11" s="91" t="s">
        <v>77</v>
      </c>
      <c r="B11" s="59" t="s">
        <v>202</v>
      </c>
      <c r="C11" s="92" t="s">
        <v>21</v>
      </c>
      <c r="D11" s="51" t="s">
        <v>71</v>
      </c>
      <c r="E11" s="58">
        <v>41556</v>
      </c>
      <c r="F11" s="75">
        <v>1</v>
      </c>
      <c r="G11" s="178">
        <v>13.813000000000001</v>
      </c>
      <c r="H11" s="300">
        <v>39.89</v>
      </c>
      <c r="I11" s="11"/>
      <c r="J11" s="143" t="s">
        <v>14</v>
      </c>
      <c r="K11" s="19">
        <f t="shared" si="0"/>
        <v>21.991999999999997</v>
      </c>
      <c r="L11" s="19">
        <f t="shared" si="1"/>
        <v>3</v>
      </c>
      <c r="M11" s="13" t="s">
        <v>14</v>
      </c>
      <c r="N11" s="21">
        <f t="shared" si="2"/>
        <v>122.11</v>
      </c>
      <c r="O11">
        <v>2013</v>
      </c>
      <c r="P11" s="37">
        <v>1954</v>
      </c>
      <c r="Q11" s="37">
        <f t="shared" si="3"/>
        <v>2</v>
      </c>
      <c r="R11">
        <f t="shared" si="4"/>
        <v>16</v>
      </c>
      <c r="S11" s="37">
        <v>1954</v>
      </c>
      <c r="T11" s="320">
        <f>IF(LEN(S11)&lt;2,#REF!,S11)</f>
        <v>1954</v>
      </c>
      <c r="U11" s="58">
        <v>41556</v>
      </c>
    </row>
    <row r="12" spans="1:21" ht="16.5" customHeight="1" x14ac:dyDescent="0.25">
      <c r="A12" s="91" t="s">
        <v>77</v>
      </c>
      <c r="B12" s="49" t="s">
        <v>215</v>
      </c>
      <c r="C12" s="92" t="s">
        <v>21</v>
      </c>
      <c r="D12" s="51" t="s">
        <v>71</v>
      </c>
      <c r="E12" s="52">
        <v>1997</v>
      </c>
      <c r="F12" s="75">
        <v>1</v>
      </c>
      <c r="G12" s="286">
        <v>3.15</v>
      </c>
      <c r="H12" s="301">
        <v>16</v>
      </c>
      <c r="I12" s="11"/>
      <c r="J12" s="143" t="s">
        <v>42</v>
      </c>
      <c r="K12" s="19">
        <f t="shared" si="0"/>
        <v>0.38</v>
      </c>
      <c r="L12" s="19">
        <f t="shared" si="1"/>
        <v>1</v>
      </c>
      <c r="M12" s="13" t="s">
        <v>42</v>
      </c>
      <c r="N12" s="21">
        <f t="shared" si="2"/>
        <v>1.44</v>
      </c>
      <c r="O12">
        <v>1997</v>
      </c>
      <c r="P12" s="37">
        <v>1955</v>
      </c>
      <c r="Q12" s="37">
        <f t="shared" si="3"/>
        <v>1</v>
      </c>
      <c r="R12">
        <f t="shared" si="4"/>
        <v>17</v>
      </c>
      <c r="S12" s="37">
        <v>1955</v>
      </c>
      <c r="T12">
        <f>IF(LEN(S12)&lt;2,#REF!,S12)</f>
        <v>1955</v>
      </c>
      <c r="U12" s="52">
        <v>1997</v>
      </c>
    </row>
    <row r="13" spans="1:21" ht="16.5" customHeight="1" x14ac:dyDescent="0.25">
      <c r="A13" s="91" t="s">
        <v>77</v>
      </c>
      <c r="B13" s="49" t="s">
        <v>486</v>
      </c>
      <c r="C13" s="92" t="s">
        <v>21</v>
      </c>
      <c r="D13" s="51" t="s">
        <v>71</v>
      </c>
      <c r="E13" s="52">
        <v>1997</v>
      </c>
      <c r="F13" s="75">
        <v>1</v>
      </c>
      <c r="G13" s="286">
        <v>0</v>
      </c>
      <c r="H13" s="301">
        <v>0</v>
      </c>
      <c r="I13" s="11"/>
      <c r="J13" s="143" t="s">
        <v>54</v>
      </c>
      <c r="K13" s="19">
        <f t="shared" si="0"/>
        <v>50.013999999999996</v>
      </c>
      <c r="L13" s="19">
        <f t="shared" si="1"/>
        <v>5</v>
      </c>
      <c r="M13" s="13" t="s">
        <v>54</v>
      </c>
      <c r="N13" s="21">
        <f t="shared" si="2"/>
        <v>277.39</v>
      </c>
      <c r="O13">
        <v>1997</v>
      </c>
      <c r="P13" s="37">
        <v>1956</v>
      </c>
      <c r="Q13" s="37">
        <f t="shared" si="3"/>
        <v>4</v>
      </c>
      <c r="R13">
        <f t="shared" si="4"/>
        <v>21</v>
      </c>
      <c r="S13" s="37">
        <v>1956</v>
      </c>
      <c r="T13">
        <f>IF(LEN(S13)&lt;2,#REF!,S13)</f>
        <v>1956</v>
      </c>
      <c r="U13" s="52">
        <v>1997</v>
      </c>
    </row>
    <row r="14" spans="1:21" ht="16.5" customHeight="1" x14ac:dyDescent="0.25">
      <c r="A14" s="91" t="s">
        <v>77</v>
      </c>
      <c r="B14" s="49" t="s">
        <v>398</v>
      </c>
      <c r="C14" s="92" t="s">
        <v>21</v>
      </c>
      <c r="D14" s="51" t="s">
        <v>68</v>
      </c>
      <c r="E14" s="52">
        <v>2009</v>
      </c>
      <c r="F14" s="75">
        <v>1</v>
      </c>
      <c r="G14" s="172">
        <v>28.72</v>
      </c>
      <c r="H14" s="302">
        <v>88.1</v>
      </c>
      <c r="I14" s="11"/>
      <c r="J14" s="143" t="s">
        <v>23</v>
      </c>
      <c r="K14" s="19">
        <f t="shared" si="0"/>
        <v>89.277000000000015</v>
      </c>
      <c r="L14" s="19">
        <f t="shared" si="1"/>
        <v>7</v>
      </c>
      <c r="M14" s="13" t="s">
        <v>23</v>
      </c>
      <c r="N14" s="21">
        <f t="shared" si="2"/>
        <v>301.99800000000005</v>
      </c>
      <c r="O14">
        <v>2009</v>
      </c>
      <c r="P14" s="37">
        <v>1957</v>
      </c>
      <c r="Q14" s="37">
        <f t="shared" si="3"/>
        <v>3</v>
      </c>
      <c r="R14">
        <f t="shared" si="4"/>
        <v>24</v>
      </c>
      <c r="S14" s="37">
        <v>1957</v>
      </c>
      <c r="T14">
        <f>IF(LEN(S14)&lt;2,#REF!,S14)</f>
        <v>1957</v>
      </c>
      <c r="U14" s="52">
        <v>2009</v>
      </c>
    </row>
    <row r="15" spans="1:21" ht="16.5" customHeight="1" x14ac:dyDescent="0.25">
      <c r="A15" s="91" t="s">
        <v>77</v>
      </c>
      <c r="B15" s="60" t="s">
        <v>240</v>
      </c>
      <c r="C15" s="92" t="s">
        <v>21</v>
      </c>
      <c r="D15" s="51" t="s">
        <v>71</v>
      </c>
      <c r="E15" s="61">
        <v>41537</v>
      </c>
      <c r="F15" s="75">
        <v>1</v>
      </c>
      <c r="G15" s="181">
        <v>3.0649999999999999</v>
      </c>
      <c r="H15" s="303">
        <v>5.64</v>
      </c>
      <c r="I15" s="11"/>
      <c r="J15" s="143" t="s">
        <v>17</v>
      </c>
      <c r="K15" s="19">
        <f t="shared" si="0"/>
        <v>130.17699999999999</v>
      </c>
      <c r="L15" s="19">
        <f t="shared" si="1"/>
        <v>8</v>
      </c>
      <c r="M15" s="13" t="s">
        <v>17</v>
      </c>
      <c r="N15" s="21">
        <f t="shared" si="2"/>
        <v>388.31</v>
      </c>
      <c r="O15">
        <v>2013</v>
      </c>
      <c r="P15" s="37">
        <v>1958</v>
      </c>
      <c r="Q15" s="37">
        <f t="shared" si="3"/>
        <v>1</v>
      </c>
      <c r="R15">
        <f t="shared" si="4"/>
        <v>25</v>
      </c>
      <c r="S15" s="37">
        <v>1958</v>
      </c>
      <c r="T15" s="320">
        <f>IF(LEN(S15)&lt;2,#REF!,S15)</f>
        <v>1958</v>
      </c>
      <c r="U15" s="61">
        <v>41537</v>
      </c>
    </row>
    <row r="16" spans="1:21" ht="16.5" customHeight="1" x14ac:dyDescent="0.25">
      <c r="A16" s="91" t="s">
        <v>77</v>
      </c>
      <c r="B16" s="59" t="s">
        <v>244</v>
      </c>
      <c r="C16" s="92" t="s">
        <v>21</v>
      </c>
      <c r="D16" s="51" t="s">
        <v>71</v>
      </c>
      <c r="E16" s="62">
        <v>41124</v>
      </c>
      <c r="F16" s="75">
        <v>1</v>
      </c>
      <c r="G16" s="183">
        <v>8.44</v>
      </c>
      <c r="H16" s="302">
        <v>30.5</v>
      </c>
      <c r="I16" s="11"/>
      <c r="J16" s="143" t="s">
        <v>5</v>
      </c>
      <c r="K16" s="19">
        <f t="shared" si="0"/>
        <v>27.309000000000001</v>
      </c>
      <c r="L16" s="19">
        <f t="shared" si="1"/>
        <v>2</v>
      </c>
      <c r="M16" s="13" t="s">
        <v>5</v>
      </c>
      <c r="N16" s="21">
        <f t="shared" si="2"/>
        <v>171</v>
      </c>
      <c r="O16">
        <v>2012</v>
      </c>
      <c r="P16" s="37">
        <v>1959</v>
      </c>
      <c r="Q16" s="37">
        <f t="shared" si="3"/>
        <v>1</v>
      </c>
      <c r="R16">
        <f t="shared" si="4"/>
        <v>26</v>
      </c>
      <c r="S16" s="37">
        <v>1959</v>
      </c>
      <c r="T16">
        <f>IF(LEN(S16)&lt;2,#REF!,S16)</f>
        <v>1959</v>
      </c>
      <c r="U16" s="62">
        <v>41124</v>
      </c>
    </row>
    <row r="17" spans="1:21" ht="16.5" customHeight="1" x14ac:dyDescent="0.25">
      <c r="A17" s="91" t="s">
        <v>77</v>
      </c>
      <c r="B17" s="49" t="s">
        <v>246</v>
      </c>
      <c r="C17" s="92" t="s">
        <v>21</v>
      </c>
      <c r="D17" s="51" t="s">
        <v>71</v>
      </c>
      <c r="E17" s="52">
        <v>2004</v>
      </c>
      <c r="F17" s="75">
        <v>1</v>
      </c>
      <c r="G17" s="172">
        <v>3.66</v>
      </c>
      <c r="H17" s="302">
        <v>14.904</v>
      </c>
      <c r="I17" s="11"/>
      <c r="J17" s="143" t="s">
        <v>43</v>
      </c>
      <c r="K17" s="19">
        <f t="shared" si="0"/>
        <v>21.342000000000002</v>
      </c>
      <c r="L17" s="19">
        <f t="shared" si="1"/>
        <v>5</v>
      </c>
      <c r="M17" s="13" t="s">
        <v>43</v>
      </c>
      <c r="N17" s="21">
        <f t="shared" si="2"/>
        <v>86.4</v>
      </c>
      <c r="O17">
        <v>2004</v>
      </c>
      <c r="P17" s="37">
        <v>1960</v>
      </c>
      <c r="Q17" s="37">
        <f t="shared" si="3"/>
        <v>3</v>
      </c>
      <c r="R17">
        <f t="shared" si="4"/>
        <v>29</v>
      </c>
      <c r="S17" s="37">
        <v>1960</v>
      </c>
      <c r="T17">
        <f>IF(LEN(S17)&lt;2,#REF!,S17)</f>
        <v>1960</v>
      </c>
      <c r="U17" s="52">
        <v>2004</v>
      </c>
    </row>
    <row r="18" spans="1:21" ht="16.5" customHeight="1" x14ac:dyDescent="0.25">
      <c r="A18" s="91" t="s">
        <v>77</v>
      </c>
      <c r="B18" s="49" t="s">
        <v>249</v>
      </c>
      <c r="C18" s="92" t="s">
        <v>21</v>
      </c>
      <c r="D18" s="51" t="s">
        <v>71</v>
      </c>
      <c r="E18" s="52">
        <v>2009</v>
      </c>
      <c r="F18" s="75">
        <v>1</v>
      </c>
      <c r="G18" s="183">
        <v>0.92</v>
      </c>
      <c r="H18" s="302">
        <v>4.38</v>
      </c>
      <c r="I18" s="11"/>
      <c r="J18" s="143" t="s">
        <v>37</v>
      </c>
      <c r="K18" s="19">
        <f t="shared" si="0"/>
        <v>226.405</v>
      </c>
      <c r="L18" s="19">
        <f t="shared" si="1"/>
        <v>8</v>
      </c>
      <c r="M18" s="13" t="s">
        <v>37</v>
      </c>
      <c r="N18" s="21">
        <f t="shared" si="2"/>
        <v>777.90000000000009</v>
      </c>
      <c r="O18">
        <v>2009</v>
      </c>
      <c r="P18" s="37">
        <v>1961</v>
      </c>
      <c r="Q18" s="37">
        <f t="shared" si="3"/>
        <v>3</v>
      </c>
      <c r="R18">
        <f t="shared" si="4"/>
        <v>32</v>
      </c>
      <c r="S18" s="37">
        <v>1961</v>
      </c>
      <c r="T18">
        <f>IF(LEN(S18)&lt;2,#REF!,S18)</f>
        <v>1961</v>
      </c>
      <c r="U18" s="52">
        <v>2009</v>
      </c>
    </row>
    <row r="19" spans="1:21" ht="16.5" customHeight="1" x14ac:dyDescent="0.25">
      <c r="A19" s="91" t="s">
        <v>77</v>
      </c>
      <c r="B19" s="49" t="s">
        <v>642</v>
      </c>
      <c r="C19" s="92" t="s">
        <v>21</v>
      </c>
      <c r="D19" s="51" t="s">
        <v>68</v>
      </c>
      <c r="E19" s="58">
        <v>42028</v>
      </c>
      <c r="F19" s="75">
        <v>1</v>
      </c>
      <c r="G19" s="183">
        <v>30.09</v>
      </c>
      <c r="H19" s="302">
        <v>71.180000000000007</v>
      </c>
      <c r="I19" s="11"/>
      <c r="J19" s="143" t="s">
        <v>6</v>
      </c>
      <c r="K19" s="19">
        <f t="shared" si="0"/>
        <v>329.15</v>
      </c>
      <c r="L19" s="19">
        <f t="shared" si="1"/>
        <v>23</v>
      </c>
      <c r="M19" s="13" t="s">
        <v>6</v>
      </c>
      <c r="N19" s="21">
        <f t="shared" si="2"/>
        <v>1258.1959999999999</v>
      </c>
      <c r="O19">
        <v>2015</v>
      </c>
      <c r="P19" s="37">
        <v>1962</v>
      </c>
      <c r="Q19" s="37">
        <f t="shared" si="3"/>
        <v>1</v>
      </c>
      <c r="R19">
        <f t="shared" si="4"/>
        <v>33</v>
      </c>
      <c r="S19" s="37">
        <v>1962</v>
      </c>
      <c r="T19">
        <f>IF(LEN(S19)&lt;2,#REF!,S19)</f>
        <v>1962</v>
      </c>
      <c r="U19" s="58">
        <v>42028</v>
      </c>
    </row>
    <row r="20" spans="1:21" ht="16.5" customHeight="1" x14ac:dyDescent="0.25">
      <c r="A20" s="94" t="s">
        <v>77</v>
      </c>
      <c r="B20" s="65" t="s">
        <v>765</v>
      </c>
      <c r="C20" s="95" t="s">
        <v>21</v>
      </c>
      <c r="D20" s="67" t="s">
        <v>68</v>
      </c>
      <c r="E20" s="68">
        <v>43034</v>
      </c>
      <c r="F20" s="285">
        <v>1</v>
      </c>
      <c r="G20" s="184">
        <v>3.8210000000000002</v>
      </c>
      <c r="H20" s="304">
        <v>16.838999999999999</v>
      </c>
      <c r="I20" s="11"/>
      <c r="J20" s="143" t="s">
        <v>34</v>
      </c>
      <c r="K20" s="19">
        <f t="shared" si="0"/>
        <v>158.964</v>
      </c>
      <c r="L20" s="19">
        <f t="shared" si="1"/>
        <v>10</v>
      </c>
      <c r="M20" s="13" t="s">
        <v>34</v>
      </c>
      <c r="N20" s="21">
        <f t="shared" si="2"/>
        <v>471.36</v>
      </c>
      <c r="O20">
        <v>2017</v>
      </c>
      <c r="P20" s="37">
        <v>1964</v>
      </c>
      <c r="Q20" s="37">
        <f t="shared" si="3"/>
        <v>1</v>
      </c>
      <c r="R20">
        <f t="shared" si="4"/>
        <v>34</v>
      </c>
      <c r="S20" s="37">
        <v>1964</v>
      </c>
      <c r="T20">
        <f>IF(LEN(S20)&lt;2,#REF!,S20)</f>
        <v>1964</v>
      </c>
      <c r="U20" s="68">
        <v>43034</v>
      </c>
    </row>
    <row r="21" spans="1:21" ht="16.5" customHeight="1" x14ac:dyDescent="0.25">
      <c r="A21" s="94" t="s">
        <v>77</v>
      </c>
      <c r="B21" s="65" t="s">
        <v>766</v>
      </c>
      <c r="C21" s="95" t="s">
        <v>21</v>
      </c>
      <c r="D21" s="67" t="s">
        <v>68</v>
      </c>
      <c r="E21" s="68">
        <v>43039</v>
      </c>
      <c r="F21" s="285">
        <v>1</v>
      </c>
      <c r="G21" s="184">
        <v>9.5169999999999995</v>
      </c>
      <c r="H21" s="304">
        <v>39.39</v>
      </c>
      <c r="I21" s="11"/>
      <c r="J21" s="143" t="s">
        <v>2</v>
      </c>
      <c r="K21" s="19">
        <f t="shared" si="0"/>
        <v>1678.7250000000004</v>
      </c>
      <c r="L21" s="19">
        <f t="shared" si="1"/>
        <v>26</v>
      </c>
      <c r="M21" s="13" t="s">
        <v>2</v>
      </c>
      <c r="N21" s="21">
        <f t="shared" si="2"/>
        <v>6013.1410000000005</v>
      </c>
      <c r="O21">
        <v>2017</v>
      </c>
      <c r="P21" s="37">
        <v>1965</v>
      </c>
      <c r="Q21" s="37">
        <f t="shared" si="3"/>
        <v>1</v>
      </c>
      <c r="R21">
        <f t="shared" si="4"/>
        <v>35</v>
      </c>
      <c r="S21" s="37">
        <v>1965</v>
      </c>
      <c r="T21">
        <f>IF(LEN(S21)&lt;2,#REF!,S21)</f>
        <v>1965</v>
      </c>
      <c r="U21" s="68">
        <v>43039</v>
      </c>
    </row>
    <row r="22" spans="1:21" ht="16.5" customHeight="1" x14ac:dyDescent="0.25">
      <c r="A22" s="91" t="s">
        <v>78</v>
      </c>
      <c r="B22" s="56" t="s">
        <v>192</v>
      </c>
      <c r="C22" s="92" t="s">
        <v>47</v>
      </c>
      <c r="D22" s="51" t="s">
        <v>71</v>
      </c>
      <c r="E22" s="57">
        <v>1999</v>
      </c>
      <c r="F22" s="75">
        <v>1</v>
      </c>
      <c r="G22" s="176">
        <v>16.5</v>
      </c>
      <c r="H22" s="299">
        <v>90</v>
      </c>
      <c r="I22" s="11"/>
      <c r="J22" s="143" t="s">
        <v>46</v>
      </c>
      <c r="K22" s="19">
        <f t="shared" si="0"/>
        <v>410.678</v>
      </c>
      <c r="L22" s="19">
        <f t="shared" si="1"/>
        <v>19</v>
      </c>
      <c r="M22" s="13" t="s">
        <v>46</v>
      </c>
      <c r="N22" s="21">
        <f t="shared" si="2"/>
        <v>1634.8579999999999</v>
      </c>
      <c r="O22">
        <v>1999</v>
      </c>
      <c r="P22" s="37">
        <v>1967</v>
      </c>
      <c r="Q22" s="37">
        <f t="shared" si="3"/>
        <v>4</v>
      </c>
      <c r="R22">
        <f t="shared" si="4"/>
        <v>39</v>
      </c>
      <c r="S22" s="37">
        <v>1967</v>
      </c>
      <c r="T22">
        <f>IF(LEN(S22)&lt;2,#REF!,S22)</f>
        <v>1967</v>
      </c>
      <c r="U22" s="57">
        <v>1999</v>
      </c>
    </row>
    <row r="23" spans="1:21" ht="16.5" customHeight="1" x14ac:dyDescent="0.25">
      <c r="A23" s="91" t="s">
        <v>78</v>
      </c>
      <c r="B23" s="56" t="s">
        <v>474</v>
      </c>
      <c r="C23" s="92" t="s">
        <v>47</v>
      </c>
      <c r="D23" s="51" t="s">
        <v>71</v>
      </c>
      <c r="E23" s="52">
        <v>2000</v>
      </c>
      <c r="F23" s="75">
        <v>1</v>
      </c>
      <c r="G23" s="172">
        <v>7.5</v>
      </c>
      <c r="H23" s="297">
        <v>30</v>
      </c>
      <c r="I23" s="11"/>
      <c r="J23" s="143" t="s">
        <v>32</v>
      </c>
      <c r="K23" s="19">
        <f t="shared" si="0"/>
        <v>10.252000000000001</v>
      </c>
      <c r="L23" s="19">
        <f t="shared" si="1"/>
        <v>2</v>
      </c>
      <c r="M23" s="13" t="s">
        <v>32</v>
      </c>
      <c r="N23" s="21">
        <f t="shared" si="2"/>
        <v>36.67</v>
      </c>
      <c r="O23">
        <v>2000</v>
      </c>
      <c r="P23" s="37">
        <v>1968</v>
      </c>
      <c r="Q23" s="37">
        <f t="shared" si="3"/>
        <v>1</v>
      </c>
      <c r="R23">
        <f t="shared" si="4"/>
        <v>40</v>
      </c>
      <c r="S23" s="37">
        <v>1968</v>
      </c>
      <c r="T23">
        <f>IF(LEN(S23)&lt;2,#REF!,S23)</f>
        <v>1968</v>
      </c>
      <c r="U23" s="52">
        <v>2000</v>
      </c>
    </row>
    <row r="24" spans="1:21" ht="16.5" customHeight="1" x14ac:dyDescent="0.25">
      <c r="A24" s="91" t="s">
        <v>78</v>
      </c>
      <c r="B24" s="56" t="s">
        <v>475</v>
      </c>
      <c r="C24" s="92" t="s">
        <v>47</v>
      </c>
      <c r="D24" s="51" t="s">
        <v>71</v>
      </c>
      <c r="E24" s="52">
        <v>2001</v>
      </c>
      <c r="F24" s="75">
        <v>1</v>
      </c>
      <c r="G24" s="172">
        <v>7.5</v>
      </c>
      <c r="H24" s="297">
        <v>30</v>
      </c>
      <c r="I24" s="11"/>
      <c r="J24" s="143" t="s">
        <v>35</v>
      </c>
      <c r="K24" s="19">
        <f t="shared" si="0"/>
        <v>1127.9184000000002</v>
      </c>
      <c r="L24" s="19">
        <f t="shared" si="1"/>
        <v>37</v>
      </c>
      <c r="M24" s="13" t="s">
        <v>35</v>
      </c>
      <c r="N24" s="21">
        <f t="shared" si="2"/>
        <v>3030.451</v>
      </c>
      <c r="O24">
        <v>2001</v>
      </c>
      <c r="P24" s="37">
        <v>1970</v>
      </c>
      <c r="Q24" s="37">
        <f t="shared" si="3"/>
        <v>1</v>
      </c>
      <c r="R24">
        <f t="shared" si="4"/>
        <v>41</v>
      </c>
      <c r="S24" s="37">
        <v>1970</v>
      </c>
      <c r="T24">
        <f>IF(LEN(S24)&lt;2,#REF!,S24)</f>
        <v>1970</v>
      </c>
      <c r="U24" s="52">
        <v>2001</v>
      </c>
    </row>
    <row r="25" spans="1:21" ht="16.5" customHeight="1" x14ac:dyDescent="0.25">
      <c r="A25" s="91" t="s">
        <v>78</v>
      </c>
      <c r="B25" s="56" t="s">
        <v>476</v>
      </c>
      <c r="C25" s="92" t="s">
        <v>47</v>
      </c>
      <c r="D25" s="51" t="s">
        <v>71</v>
      </c>
      <c r="E25" s="52">
        <v>2002</v>
      </c>
      <c r="F25" s="75">
        <v>1</v>
      </c>
      <c r="G25" s="172">
        <v>7.5</v>
      </c>
      <c r="H25" s="297">
        <v>30</v>
      </c>
      <c r="I25" s="11"/>
      <c r="J25" s="143" t="s">
        <v>52</v>
      </c>
      <c r="K25" s="19">
        <f t="shared" si="0"/>
        <v>664.88800000000003</v>
      </c>
      <c r="L25" s="19">
        <f t="shared" si="1"/>
        <v>14</v>
      </c>
      <c r="M25" s="13" t="s">
        <v>52</v>
      </c>
      <c r="N25" s="21">
        <f t="shared" si="2"/>
        <v>2173.42</v>
      </c>
      <c r="O25">
        <v>2002</v>
      </c>
      <c r="P25" s="37">
        <v>1971</v>
      </c>
      <c r="Q25" s="37">
        <f t="shared" si="3"/>
        <v>2</v>
      </c>
      <c r="R25">
        <f t="shared" si="4"/>
        <v>43</v>
      </c>
      <c r="S25" s="37">
        <v>1971</v>
      </c>
      <c r="T25">
        <f>IF(LEN(S25)&lt;2,#REF!,S25)</f>
        <v>1971</v>
      </c>
      <c r="U25" s="52">
        <v>2002</v>
      </c>
    </row>
    <row r="26" spans="1:21" ht="16.5" customHeight="1" x14ac:dyDescent="0.25">
      <c r="A26" s="91" t="s">
        <v>78</v>
      </c>
      <c r="B26" s="56" t="s">
        <v>477</v>
      </c>
      <c r="C26" s="92" t="s">
        <v>47</v>
      </c>
      <c r="D26" s="51" t="s">
        <v>71</v>
      </c>
      <c r="E26" s="52">
        <v>2002</v>
      </c>
      <c r="F26" s="75">
        <v>1</v>
      </c>
      <c r="G26" s="172">
        <v>7.5</v>
      </c>
      <c r="H26" s="297">
        <v>30</v>
      </c>
      <c r="I26" s="11"/>
      <c r="J26" s="143" t="s">
        <v>41</v>
      </c>
      <c r="K26" s="19">
        <f t="shared" si="0"/>
        <v>33.700000000000003</v>
      </c>
      <c r="L26" s="19">
        <f t="shared" si="1"/>
        <v>2</v>
      </c>
      <c r="M26" s="13" t="s">
        <v>41</v>
      </c>
      <c r="N26" s="21">
        <f t="shared" si="2"/>
        <v>178.36</v>
      </c>
      <c r="O26">
        <v>2002</v>
      </c>
      <c r="P26" s="37">
        <v>1972</v>
      </c>
      <c r="Q26" s="37">
        <f t="shared" si="3"/>
        <v>3</v>
      </c>
      <c r="R26">
        <f t="shared" si="4"/>
        <v>46</v>
      </c>
      <c r="S26" s="37">
        <v>1972</v>
      </c>
      <c r="T26">
        <f>IF(LEN(S26)&lt;2,#REF!,S26)</f>
        <v>1972</v>
      </c>
      <c r="U26" s="52">
        <v>2002</v>
      </c>
    </row>
    <row r="27" spans="1:21" ht="16.5" customHeight="1" x14ac:dyDescent="0.25">
      <c r="A27" s="91" t="s">
        <v>78</v>
      </c>
      <c r="B27" s="56" t="s">
        <v>478</v>
      </c>
      <c r="C27" s="92" t="s">
        <v>47</v>
      </c>
      <c r="D27" s="51" t="s">
        <v>71</v>
      </c>
      <c r="E27" s="52">
        <v>2003</v>
      </c>
      <c r="F27" s="75">
        <v>1</v>
      </c>
      <c r="G27" s="172">
        <v>7.5</v>
      </c>
      <c r="H27" s="297">
        <v>30</v>
      </c>
      <c r="I27" s="11"/>
      <c r="J27" s="143" t="s">
        <v>50</v>
      </c>
      <c r="K27" s="19">
        <f t="shared" si="0"/>
        <v>6.88E-2</v>
      </c>
      <c r="L27" s="19">
        <f t="shared" si="1"/>
        <v>1</v>
      </c>
      <c r="M27" s="13" t="s">
        <v>50</v>
      </c>
      <c r="N27" s="21">
        <f t="shared" si="2"/>
        <v>0.6</v>
      </c>
      <c r="O27">
        <v>2003</v>
      </c>
      <c r="P27" s="37">
        <v>1974</v>
      </c>
      <c r="Q27" s="37">
        <f t="shared" si="3"/>
        <v>2</v>
      </c>
      <c r="R27">
        <f t="shared" si="4"/>
        <v>48</v>
      </c>
      <c r="S27" s="37">
        <v>1974</v>
      </c>
      <c r="T27">
        <f>IF(LEN(S27)&lt;2,#REF!,S27)</f>
        <v>1974</v>
      </c>
      <c r="U27" s="52">
        <v>2003</v>
      </c>
    </row>
    <row r="28" spans="1:21" ht="16.5" customHeight="1" x14ac:dyDescent="0.25">
      <c r="A28" s="91" t="s">
        <v>78</v>
      </c>
      <c r="B28" s="49" t="s">
        <v>481</v>
      </c>
      <c r="C28" s="92" t="s">
        <v>47</v>
      </c>
      <c r="D28" s="51" t="s">
        <v>71</v>
      </c>
      <c r="E28" s="52">
        <v>1999</v>
      </c>
      <c r="F28" s="75">
        <v>1</v>
      </c>
      <c r="G28" s="172">
        <v>0.34</v>
      </c>
      <c r="H28" s="297">
        <v>1.7</v>
      </c>
      <c r="I28" s="11"/>
      <c r="J28" s="143" t="s">
        <v>49</v>
      </c>
      <c r="K28" s="19">
        <f t="shared" si="0"/>
        <v>87.13000000000001</v>
      </c>
      <c r="L28" s="19">
        <f t="shared" si="1"/>
        <v>5</v>
      </c>
      <c r="M28" s="13" t="s">
        <v>49</v>
      </c>
      <c r="N28" s="21">
        <f t="shared" si="2"/>
        <v>359.57</v>
      </c>
      <c r="O28">
        <v>1999</v>
      </c>
      <c r="P28" s="37">
        <v>1984</v>
      </c>
      <c r="Q28" s="37">
        <f t="shared" si="3"/>
        <v>1</v>
      </c>
      <c r="R28">
        <f t="shared" si="4"/>
        <v>49</v>
      </c>
      <c r="S28" s="37">
        <v>1984</v>
      </c>
      <c r="T28">
        <f>IF(LEN(S28)&lt;2,#REF!,S28)</f>
        <v>1984</v>
      </c>
      <c r="U28" s="52">
        <v>1999</v>
      </c>
    </row>
    <row r="29" spans="1:21" ht="16.5" customHeight="1" x14ac:dyDescent="0.25">
      <c r="A29" s="91" t="s">
        <v>78</v>
      </c>
      <c r="B29" s="49" t="s">
        <v>226</v>
      </c>
      <c r="C29" s="92" t="s">
        <v>47</v>
      </c>
      <c r="D29" s="51" t="s">
        <v>71</v>
      </c>
      <c r="E29" s="52">
        <v>2008</v>
      </c>
      <c r="F29" s="75">
        <v>1</v>
      </c>
      <c r="G29" s="172">
        <v>8.74</v>
      </c>
      <c r="H29" s="297">
        <v>35</v>
      </c>
      <c r="I29" s="11"/>
      <c r="J29" s="143" t="s">
        <v>40</v>
      </c>
      <c r="K29" s="19">
        <f t="shared" si="0"/>
        <v>254.7122</v>
      </c>
      <c r="L29" s="19">
        <f t="shared" si="1"/>
        <v>11</v>
      </c>
      <c r="M29" s="13" t="s">
        <v>40</v>
      </c>
      <c r="N29" s="21">
        <f t="shared" si="2"/>
        <v>1144.8100000000002</v>
      </c>
      <c r="O29">
        <v>2008</v>
      </c>
      <c r="P29" s="37">
        <v>1986</v>
      </c>
      <c r="Q29" s="37">
        <f t="shared" si="3"/>
        <v>1</v>
      </c>
      <c r="R29">
        <f t="shared" si="4"/>
        <v>50</v>
      </c>
      <c r="S29" s="37">
        <v>1986</v>
      </c>
      <c r="T29">
        <f>IF(LEN(S29)&lt;2,#REF!,S29)</f>
        <v>1986</v>
      </c>
      <c r="U29" s="52">
        <v>2008</v>
      </c>
    </row>
    <row r="30" spans="1:21" ht="16.5" customHeight="1" x14ac:dyDescent="0.25">
      <c r="A30" s="91" t="s">
        <v>78</v>
      </c>
      <c r="B30" s="49" t="s">
        <v>797</v>
      </c>
      <c r="C30" s="92" t="s">
        <v>47</v>
      </c>
      <c r="D30" s="51" t="s">
        <v>68</v>
      </c>
      <c r="E30" s="58">
        <v>40657</v>
      </c>
      <c r="F30" s="75">
        <v>1</v>
      </c>
      <c r="G30" s="178">
        <v>60</v>
      </c>
      <c r="H30" s="297">
        <v>216.3</v>
      </c>
      <c r="I30" s="11"/>
      <c r="J30" s="143" t="s">
        <v>58</v>
      </c>
      <c r="K30" s="19">
        <f t="shared" si="0"/>
        <v>243.60399999999998</v>
      </c>
      <c r="L30" s="19">
        <f t="shared" si="1"/>
        <v>23</v>
      </c>
      <c r="M30" s="13" t="s">
        <v>58</v>
      </c>
      <c r="N30" s="21">
        <f t="shared" si="2"/>
        <v>1037.213</v>
      </c>
      <c r="O30">
        <v>2011</v>
      </c>
      <c r="P30" s="37">
        <v>1987</v>
      </c>
      <c r="Q30" s="37">
        <f t="shared" si="3"/>
        <v>2</v>
      </c>
      <c r="R30">
        <f t="shared" si="4"/>
        <v>52</v>
      </c>
      <c r="S30" s="37">
        <v>1987</v>
      </c>
      <c r="T30">
        <f>IF(LEN(S30)&lt;2,#REF!,S30)</f>
        <v>1987</v>
      </c>
      <c r="U30" s="58">
        <v>40657</v>
      </c>
    </row>
    <row r="31" spans="1:21" ht="16.5" customHeight="1" x14ac:dyDescent="0.25">
      <c r="A31" s="91" t="s">
        <v>78</v>
      </c>
      <c r="B31" s="49" t="s">
        <v>496</v>
      </c>
      <c r="C31" s="92" t="s">
        <v>47</v>
      </c>
      <c r="D31" s="51" t="s">
        <v>71</v>
      </c>
      <c r="E31" s="63">
        <v>2003</v>
      </c>
      <c r="F31" s="75">
        <v>1</v>
      </c>
      <c r="G31" s="178">
        <v>42.4</v>
      </c>
      <c r="H31" s="297">
        <v>187.5</v>
      </c>
      <c r="I31" s="11"/>
      <c r="J31" s="143" t="s">
        <v>686</v>
      </c>
      <c r="K31" s="19">
        <f t="shared" si="0"/>
        <v>2.8690000000000002</v>
      </c>
      <c r="L31" s="19">
        <f t="shared" si="1"/>
        <v>1</v>
      </c>
      <c r="M31" s="13" t="s">
        <v>686</v>
      </c>
      <c r="N31" s="21">
        <f t="shared" si="2"/>
        <v>13.2</v>
      </c>
      <c r="O31">
        <v>2003</v>
      </c>
      <c r="P31" s="37">
        <v>1989</v>
      </c>
      <c r="Q31" s="37">
        <f t="shared" si="3"/>
        <v>1</v>
      </c>
      <c r="R31">
        <f t="shared" si="4"/>
        <v>53</v>
      </c>
      <c r="S31" s="37">
        <v>1989</v>
      </c>
      <c r="T31">
        <f>IF(LEN(S31)&lt;2,#REF!,S31)</f>
        <v>1989</v>
      </c>
      <c r="U31" s="63">
        <v>2003</v>
      </c>
    </row>
    <row r="32" spans="1:21" ht="16.5" customHeight="1" x14ac:dyDescent="0.25">
      <c r="A32" s="91" t="s">
        <v>78</v>
      </c>
      <c r="B32" s="49" t="s">
        <v>267</v>
      </c>
      <c r="C32" s="92" t="s">
        <v>47</v>
      </c>
      <c r="D32" s="51" t="s">
        <v>71</v>
      </c>
      <c r="E32" s="52">
        <v>2006</v>
      </c>
      <c r="F32" s="75">
        <v>1</v>
      </c>
      <c r="G32" s="172">
        <v>10.95</v>
      </c>
      <c r="H32" s="297">
        <v>46</v>
      </c>
      <c r="I32" s="11"/>
      <c r="J32" s="143" t="s">
        <v>63</v>
      </c>
      <c r="K32" s="19">
        <f t="shared" si="0"/>
        <v>44.903000000000006</v>
      </c>
      <c r="L32" s="19">
        <f t="shared" si="1"/>
        <v>3</v>
      </c>
      <c r="M32" s="13" t="s">
        <v>63</v>
      </c>
      <c r="N32" s="21">
        <f t="shared" si="2"/>
        <v>181.42000000000002</v>
      </c>
      <c r="O32">
        <v>2006</v>
      </c>
      <c r="P32" s="37">
        <v>1991</v>
      </c>
      <c r="Q32" s="37">
        <f t="shared" si="3"/>
        <v>4</v>
      </c>
      <c r="R32">
        <f t="shared" si="4"/>
        <v>57</v>
      </c>
      <c r="S32" s="37">
        <v>1991</v>
      </c>
      <c r="T32">
        <f>IF(LEN(S32)&lt;2,#REF!,S32)</f>
        <v>1991</v>
      </c>
      <c r="U32" s="52">
        <v>2006</v>
      </c>
    </row>
    <row r="33" spans="1:21" ht="16.5" customHeight="1" x14ac:dyDescent="0.25">
      <c r="A33" s="91" t="s">
        <v>78</v>
      </c>
      <c r="B33" s="49" t="s">
        <v>296</v>
      </c>
      <c r="C33" s="92" t="s">
        <v>47</v>
      </c>
      <c r="D33" s="51" t="s">
        <v>71</v>
      </c>
      <c r="E33" s="58">
        <v>41348</v>
      </c>
      <c r="F33" s="75">
        <v>1</v>
      </c>
      <c r="G33" s="172">
        <v>11.14</v>
      </c>
      <c r="H33" s="297">
        <v>49.2</v>
      </c>
      <c r="I33" s="11"/>
      <c r="J33" s="143" t="s">
        <v>36</v>
      </c>
      <c r="K33" s="19">
        <f t="shared" si="0"/>
        <v>71.335999999999999</v>
      </c>
      <c r="L33" s="19">
        <f t="shared" si="1"/>
        <v>3</v>
      </c>
      <c r="M33" s="13" t="s">
        <v>36</v>
      </c>
      <c r="N33" s="21">
        <f t="shared" si="2"/>
        <v>250.43</v>
      </c>
      <c r="O33">
        <v>2013</v>
      </c>
      <c r="P33" s="37">
        <v>1993</v>
      </c>
      <c r="Q33" s="37">
        <f t="shared" si="3"/>
        <v>2</v>
      </c>
      <c r="R33">
        <f t="shared" si="4"/>
        <v>59</v>
      </c>
      <c r="S33" s="37">
        <v>1993</v>
      </c>
      <c r="T33">
        <f>IF(LEN(S33)&lt;2,#REF!,S33)</f>
        <v>1993</v>
      </c>
      <c r="U33" s="58">
        <v>41348</v>
      </c>
    </row>
    <row r="34" spans="1:21" ht="16.5" customHeight="1" x14ac:dyDescent="0.25">
      <c r="A34" s="91" t="s">
        <v>78</v>
      </c>
      <c r="B34" s="49" t="s">
        <v>643</v>
      </c>
      <c r="C34" s="92" t="s">
        <v>47</v>
      </c>
      <c r="D34" s="51" t="s">
        <v>71</v>
      </c>
      <c r="E34" s="58">
        <v>41656</v>
      </c>
      <c r="F34" s="75">
        <v>1</v>
      </c>
      <c r="G34" s="172">
        <v>3.39</v>
      </c>
      <c r="H34" s="297">
        <v>22</v>
      </c>
      <c r="I34" s="11"/>
      <c r="J34" s="143" t="s">
        <v>11</v>
      </c>
      <c r="K34" s="19">
        <f t="shared" si="0"/>
        <v>26.409999999999997</v>
      </c>
      <c r="L34" s="19">
        <f t="shared" si="1"/>
        <v>2</v>
      </c>
      <c r="M34" s="13" t="s">
        <v>11</v>
      </c>
      <c r="N34" s="21">
        <f t="shared" si="2"/>
        <v>80.180000000000007</v>
      </c>
      <c r="O34">
        <v>2014</v>
      </c>
      <c r="P34" s="37">
        <v>1996</v>
      </c>
      <c r="Q34" s="37">
        <f t="shared" si="3"/>
        <v>1</v>
      </c>
      <c r="R34">
        <f t="shared" si="4"/>
        <v>60</v>
      </c>
      <c r="S34" s="37">
        <v>1996</v>
      </c>
      <c r="T34">
        <f>IF(LEN(S34)&lt;2,#REF!,S34)</f>
        <v>1996</v>
      </c>
      <c r="U34" s="58">
        <v>41656</v>
      </c>
    </row>
    <row r="35" spans="1:21" ht="16.5" customHeight="1" x14ac:dyDescent="0.25">
      <c r="A35" s="91" t="s">
        <v>78</v>
      </c>
      <c r="B35" s="49" t="s">
        <v>727</v>
      </c>
      <c r="C35" s="92" t="s">
        <v>47</v>
      </c>
      <c r="D35" s="51" t="s">
        <v>71</v>
      </c>
      <c r="E35" s="52">
        <v>2016</v>
      </c>
      <c r="F35" s="75">
        <v>1</v>
      </c>
      <c r="G35" s="172">
        <v>2.39</v>
      </c>
      <c r="H35" s="297">
        <v>7.4</v>
      </c>
      <c r="I35" s="11"/>
      <c r="J35" s="143" t="s">
        <v>39</v>
      </c>
      <c r="K35" s="19">
        <f t="shared" si="0"/>
        <v>86.114000000000004</v>
      </c>
      <c r="L35" s="19">
        <f t="shared" si="1"/>
        <v>10</v>
      </c>
      <c r="M35" s="13" t="s">
        <v>39</v>
      </c>
      <c r="N35" s="21">
        <f t="shared" si="2"/>
        <v>282.59999999999997</v>
      </c>
      <c r="O35">
        <v>2016</v>
      </c>
      <c r="P35" s="37">
        <v>1997</v>
      </c>
      <c r="Q35" s="37">
        <f t="shared" si="3"/>
        <v>2</v>
      </c>
      <c r="R35">
        <f t="shared" si="4"/>
        <v>62</v>
      </c>
      <c r="S35" s="37">
        <v>1997</v>
      </c>
      <c r="T35">
        <f>IF(LEN(S35)&lt;2,#REF!,S35)</f>
        <v>1997</v>
      </c>
      <c r="U35" s="52">
        <v>2016</v>
      </c>
    </row>
    <row r="36" spans="1:21" ht="16.5" customHeight="1" x14ac:dyDescent="0.25">
      <c r="A36" s="91" t="s">
        <v>78</v>
      </c>
      <c r="B36" s="49" t="s">
        <v>726</v>
      </c>
      <c r="C36" s="92" t="s">
        <v>47</v>
      </c>
      <c r="D36" s="51" t="s">
        <v>71</v>
      </c>
      <c r="E36" s="52">
        <v>2016</v>
      </c>
      <c r="F36" s="75">
        <v>1</v>
      </c>
      <c r="G36" s="172">
        <v>3.72</v>
      </c>
      <c r="H36" s="297">
        <v>13.72</v>
      </c>
      <c r="I36" s="11"/>
      <c r="J36" s="143" t="s">
        <v>19</v>
      </c>
      <c r="K36" s="19">
        <f t="shared" si="0"/>
        <v>1.06</v>
      </c>
      <c r="L36" s="19">
        <f t="shared" si="1"/>
        <v>1</v>
      </c>
      <c r="M36" s="13" t="s">
        <v>19</v>
      </c>
      <c r="N36" s="21">
        <f t="shared" si="2"/>
        <v>5</v>
      </c>
      <c r="O36">
        <v>2016</v>
      </c>
      <c r="P36" s="37">
        <v>1998</v>
      </c>
      <c r="Q36" s="37">
        <f t="shared" si="3"/>
        <v>4</v>
      </c>
      <c r="R36">
        <f t="shared" si="4"/>
        <v>66</v>
      </c>
      <c r="S36" s="37">
        <v>1998</v>
      </c>
      <c r="T36">
        <f>IF(LEN(S36)&lt;2,#REF!,S36)</f>
        <v>1998</v>
      </c>
      <c r="U36" s="52">
        <v>2016</v>
      </c>
    </row>
    <row r="37" spans="1:21" ht="16.5" customHeight="1" x14ac:dyDescent="0.25">
      <c r="A37" s="305" t="s">
        <v>79</v>
      </c>
      <c r="B37" s="56" t="s">
        <v>186</v>
      </c>
      <c r="C37" s="287" t="s">
        <v>80</v>
      </c>
      <c r="D37" s="51" t="s">
        <v>71</v>
      </c>
      <c r="E37" s="72">
        <v>2001</v>
      </c>
      <c r="F37" s="75">
        <v>1</v>
      </c>
      <c r="G37" s="176">
        <v>3</v>
      </c>
      <c r="H37" s="299">
        <v>16.254999999999999</v>
      </c>
      <c r="I37" s="11"/>
      <c r="J37" s="143" t="s">
        <v>57</v>
      </c>
      <c r="K37" s="19">
        <f t="shared" si="0"/>
        <v>552.93000000000006</v>
      </c>
      <c r="L37" s="19">
        <f t="shared" si="1"/>
        <v>5</v>
      </c>
      <c r="M37" s="13" t="s">
        <v>57</v>
      </c>
      <c r="N37" s="21">
        <f t="shared" si="2"/>
        <v>1603.94</v>
      </c>
      <c r="O37">
        <v>2001</v>
      </c>
      <c r="P37" s="37">
        <v>1999</v>
      </c>
      <c r="Q37" s="37">
        <f t="shared" si="3"/>
        <v>3</v>
      </c>
      <c r="R37">
        <f t="shared" si="4"/>
        <v>69</v>
      </c>
      <c r="S37" s="37">
        <v>1999</v>
      </c>
      <c r="T37">
        <f>IF(LEN(S37)&lt;2,#REF!,S37)</f>
        <v>1999</v>
      </c>
      <c r="U37" s="72">
        <v>2001</v>
      </c>
    </row>
    <row r="38" spans="1:21" ht="16.5" customHeight="1" x14ac:dyDescent="0.25">
      <c r="A38" s="91" t="s">
        <v>81</v>
      </c>
      <c r="B38" s="56" t="s">
        <v>178</v>
      </c>
      <c r="C38" s="92" t="s">
        <v>44</v>
      </c>
      <c r="D38" s="51" t="s">
        <v>71</v>
      </c>
      <c r="E38" s="57">
        <v>1956</v>
      </c>
      <c r="F38" s="75">
        <v>1</v>
      </c>
      <c r="G38" s="176">
        <v>2.56</v>
      </c>
      <c r="H38" s="299">
        <v>8</v>
      </c>
      <c r="I38" s="11"/>
      <c r="J38" s="143" t="s">
        <v>55</v>
      </c>
      <c r="K38" s="19">
        <f t="shared" si="0"/>
        <v>33.67</v>
      </c>
      <c r="L38" s="19">
        <f t="shared" si="1"/>
        <v>4</v>
      </c>
      <c r="M38" s="13" t="s">
        <v>55</v>
      </c>
      <c r="N38" s="21">
        <f t="shared" si="2"/>
        <v>171.03800000000001</v>
      </c>
      <c r="O38">
        <v>1956</v>
      </c>
      <c r="P38" s="37">
        <v>2000</v>
      </c>
      <c r="Q38" s="37">
        <f t="shared" si="3"/>
        <v>5</v>
      </c>
      <c r="R38">
        <f t="shared" si="4"/>
        <v>74</v>
      </c>
      <c r="S38" s="37">
        <v>2000</v>
      </c>
      <c r="T38">
        <f>IF(LEN(S38)&lt;2,#REF!,S38)</f>
        <v>2000</v>
      </c>
      <c r="U38" s="57">
        <v>1956</v>
      </c>
    </row>
    <row r="39" spans="1:21" ht="16.5" customHeight="1" x14ac:dyDescent="0.25">
      <c r="A39" s="91" t="s">
        <v>81</v>
      </c>
      <c r="B39" s="49" t="s">
        <v>250</v>
      </c>
      <c r="C39" s="92" t="s">
        <v>44</v>
      </c>
      <c r="D39" s="51" t="s">
        <v>71</v>
      </c>
      <c r="E39" s="58">
        <v>40927</v>
      </c>
      <c r="F39" s="75">
        <v>1</v>
      </c>
      <c r="G39" s="178">
        <v>1.92</v>
      </c>
      <c r="H39" s="300">
        <v>10</v>
      </c>
      <c r="I39" s="11"/>
      <c r="J39" s="143" t="s">
        <v>59</v>
      </c>
      <c r="K39" s="19">
        <f t="shared" si="0"/>
        <v>443.43199999999996</v>
      </c>
      <c r="L39" s="19">
        <f t="shared" si="1"/>
        <v>14</v>
      </c>
      <c r="M39" s="13" t="s">
        <v>59</v>
      </c>
      <c r="N39" s="21">
        <f t="shared" si="2"/>
        <v>1901.5060000000001</v>
      </c>
      <c r="O39">
        <v>2012</v>
      </c>
      <c r="P39" s="37">
        <v>2001</v>
      </c>
      <c r="Q39" s="37">
        <f t="shared" si="3"/>
        <v>6</v>
      </c>
      <c r="R39">
        <f t="shared" si="4"/>
        <v>80</v>
      </c>
      <c r="S39" s="37">
        <v>2001</v>
      </c>
      <c r="T39">
        <f>IF(LEN(S39)&lt;2,#REF!,S39)</f>
        <v>2001</v>
      </c>
      <c r="U39" s="58">
        <v>40927</v>
      </c>
    </row>
    <row r="40" spans="1:21" ht="16.5" customHeight="1" x14ac:dyDescent="0.25">
      <c r="A40" s="91" t="s">
        <v>81</v>
      </c>
      <c r="B40" s="49" t="s">
        <v>644</v>
      </c>
      <c r="C40" s="92" t="s">
        <v>44</v>
      </c>
      <c r="D40" s="51" t="s">
        <v>71</v>
      </c>
      <c r="E40" s="58">
        <v>42306</v>
      </c>
      <c r="F40" s="75">
        <v>1</v>
      </c>
      <c r="G40" s="178">
        <v>12.1</v>
      </c>
      <c r="H40" s="300">
        <v>49.915999999999997</v>
      </c>
      <c r="I40" s="11"/>
      <c r="J40" s="143" t="s">
        <v>20</v>
      </c>
      <c r="K40" s="19">
        <f t="shared" si="0"/>
        <v>158.96</v>
      </c>
      <c r="L40" s="19">
        <f t="shared" si="1"/>
        <v>4</v>
      </c>
      <c r="M40" s="13" t="s">
        <v>20</v>
      </c>
      <c r="N40" s="21">
        <f t="shared" si="2"/>
        <v>764.06</v>
      </c>
      <c r="O40">
        <v>2015</v>
      </c>
      <c r="P40" s="37">
        <v>2002</v>
      </c>
      <c r="Q40" s="37">
        <f t="shared" si="3"/>
        <v>4</v>
      </c>
      <c r="R40">
        <f t="shared" si="4"/>
        <v>84</v>
      </c>
      <c r="S40" s="37">
        <v>2002</v>
      </c>
      <c r="T40">
        <f>IF(LEN(S40)&lt;2,#REF!,S40)</f>
        <v>2002</v>
      </c>
      <c r="U40" s="58">
        <v>42306</v>
      </c>
    </row>
    <row r="41" spans="1:21" ht="16.5" customHeight="1" x14ac:dyDescent="0.25">
      <c r="A41" s="87" t="s">
        <v>82</v>
      </c>
      <c r="B41" s="56" t="s">
        <v>155</v>
      </c>
      <c r="C41" s="51" t="s">
        <v>18</v>
      </c>
      <c r="D41" s="51" t="s">
        <v>71</v>
      </c>
      <c r="E41" s="75">
        <v>1952</v>
      </c>
      <c r="F41" s="75">
        <v>1</v>
      </c>
      <c r="G41" s="181">
        <v>2.3039999999999998</v>
      </c>
      <c r="H41" s="303">
        <v>8</v>
      </c>
      <c r="I41" s="11"/>
      <c r="J41" s="143" t="s">
        <v>4</v>
      </c>
      <c r="K41" s="19">
        <f t="shared" si="0"/>
        <v>162.5</v>
      </c>
      <c r="L41" s="19">
        <f t="shared" si="1"/>
        <v>12</v>
      </c>
      <c r="M41" s="13" t="s">
        <v>4</v>
      </c>
      <c r="N41" s="21">
        <f t="shared" si="2"/>
        <v>573.1049999999999</v>
      </c>
      <c r="O41">
        <v>1952</v>
      </c>
      <c r="P41" s="37">
        <v>2003</v>
      </c>
      <c r="Q41" s="37">
        <f t="shared" si="3"/>
        <v>3</v>
      </c>
      <c r="R41">
        <f t="shared" si="4"/>
        <v>87</v>
      </c>
      <c r="S41" s="37">
        <v>2003</v>
      </c>
      <c r="T41">
        <f>IF(LEN(S41)&lt;2,#REF!,S41)</f>
        <v>2003</v>
      </c>
      <c r="U41" s="75">
        <v>1952</v>
      </c>
    </row>
    <row r="42" spans="1:21" ht="16.5" customHeight="1" x14ac:dyDescent="0.25">
      <c r="A42" s="87" t="s">
        <v>82</v>
      </c>
      <c r="B42" s="56" t="s">
        <v>176</v>
      </c>
      <c r="C42" s="51" t="s">
        <v>18</v>
      </c>
      <c r="D42" s="51" t="s">
        <v>71</v>
      </c>
      <c r="E42" s="75">
        <v>1952</v>
      </c>
      <c r="F42" s="75">
        <v>1</v>
      </c>
      <c r="G42" s="181">
        <v>1.181</v>
      </c>
      <c r="H42" s="303">
        <v>4</v>
      </c>
      <c r="I42" s="11"/>
      <c r="J42" s="143" t="s">
        <v>60</v>
      </c>
      <c r="K42" s="19">
        <f t="shared" si="0"/>
        <v>565.71999999999969</v>
      </c>
      <c r="L42" s="19">
        <f t="shared" si="1"/>
        <v>46</v>
      </c>
      <c r="M42" s="13" t="s">
        <v>60</v>
      </c>
      <c r="N42" s="21">
        <f t="shared" si="2"/>
        <v>1971.174</v>
      </c>
      <c r="O42">
        <v>1952</v>
      </c>
      <c r="P42" s="37">
        <v>2004</v>
      </c>
      <c r="Q42" s="37">
        <f t="shared" si="3"/>
        <v>6</v>
      </c>
      <c r="R42">
        <f t="shared" si="4"/>
        <v>93</v>
      </c>
      <c r="S42" s="37">
        <v>2004</v>
      </c>
      <c r="T42">
        <f>IF(LEN(S42)&lt;2,#REF!,S42)</f>
        <v>2004</v>
      </c>
      <c r="U42" s="75">
        <v>1952</v>
      </c>
    </row>
    <row r="43" spans="1:21" ht="16.5" customHeight="1" x14ac:dyDescent="0.25">
      <c r="A43" s="87" t="s">
        <v>82</v>
      </c>
      <c r="B43" s="56" t="s">
        <v>177</v>
      </c>
      <c r="C43" s="51" t="s">
        <v>18</v>
      </c>
      <c r="D43" s="51" t="s">
        <v>71</v>
      </c>
      <c r="E43" s="75">
        <v>1952</v>
      </c>
      <c r="F43" s="75">
        <v>1</v>
      </c>
      <c r="G43" s="181">
        <v>0.71499999999999997</v>
      </c>
      <c r="H43" s="303">
        <v>3</v>
      </c>
      <c r="I43" s="11"/>
      <c r="J43" s="143" t="s">
        <v>51</v>
      </c>
      <c r="K43" s="19">
        <f t="shared" si="0"/>
        <v>377.22300000000001</v>
      </c>
      <c r="L43" s="19">
        <f t="shared" si="1"/>
        <v>13</v>
      </c>
      <c r="M43" s="13" t="s">
        <v>51</v>
      </c>
      <c r="N43" s="21">
        <f t="shared" si="2"/>
        <v>1358.6039999999998</v>
      </c>
      <c r="O43">
        <v>1952</v>
      </c>
      <c r="P43" s="37">
        <v>2005</v>
      </c>
      <c r="Q43" s="37">
        <f t="shared" si="3"/>
        <v>3</v>
      </c>
      <c r="R43">
        <f t="shared" si="4"/>
        <v>96</v>
      </c>
      <c r="S43" s="37">
        <v>2005</v>
      </c>
      <c r="T43">
        <f>IF(LEN(S43)&lt;2,#REF!,S43)</f>
        <v>2005</v>
      </c>
      <c r="U43" s="75">
        <v>1952</v>
      </c>
    </row>
    <row r="44" spans="1:21" ht="16.5" customHeight="1" x14ac:dyDescent="0.25">
      <c r="A44" s="87" t="s">
        <v>82</v>
      </c>
      <c r="B44" s="59" t="s">
        <v>410</v>
      </c>
      <c r="C44" s="51" t="s">
        <v>18</v>
      </c>
      <c r="D44" s="51" t="s">
        <v>68</v>
      </c>
      <c r="E44" s="62">
        <v>41506</v>
      </c>
      <c r="F44" s="75">
        <v>1</v>
      </c>
      <c r="G44" s="183">
        <v>28.03</v>
      </c>
      <c r="H44" s="302">
        <v>56.06</v>
      </c>
      <c r="I44" s="11"/>
      <c r="J44" s="143" t="s">
        <v>29</v>
      </c>
      <c r="K44" s="19">
        <f t="shared" si="0"/>
        <v>987.10599999999999</v>
      </c>
      <c r="L44" s="19">
        <f t="shared" si="1"/>
        <v>39</v>
      </c>
      <c r="M44" s="13" t="s">
        <v>29</v>
      </c>
      <c r="N44" s="21">
        <f t="shared" si="2"/>
        <v>3402.6020000000008</v>
      </c>
      <c r="O44">
        <v>2013</v>
      </c>
      <c r="P44" s="37">
        <v>2006</v>
      </c>
      <c r="Q44" s="37">
        <f t="shared" si="3"/>
        <v>10</v>
      </c>
      <c r="R44">
        <f t="shared" si="4"/>
        <v>106</v>
      </c>
      <c r="S44" s="37">
        <v>2006</v>
      </c>
      <c r="T44">
        <f>IF(LEN(S44)&lt;2,#REF!,S44)</f>
        <v>2006</v>
      </c>
      <c r="U44" s="62">
        <v>41506</v>
      </c>
    </row>
    <row r="45" spans="1:21" ht="16.5" customHeight="1" x14ac:dyDescent="0.25">
      <c r="A45" s="87" t="s">
        <v>82</v>
      </c>
      <c r="B45" s="49" t="s">
        <v>494</v>
      </c>
      <c r="C45" s="51" t="s">
        <v>18</v>
      </c>
      <c r="D45" s="51" t="s">
        <v>71</v>
      </c>
      <c r="E45" s="52">
        <v>2009</v>
      </c>
      <c r="F45" s="75">
        <v>1</v>
      </c>
      <c r="G45" s="183">
        <v>19.920000000000002</v>
      </c>
      <c r="H45" s="302">
        <v>72</v>
      </c>
      <c r="I45" s="11"/>
      <c r="J45" s="143" t="s">
        <v>53</v>
      </c>
      <c r="K45" s="19">
        <f t="shared" si="0"/>
        <v>342.84600000000006</v>
      </c>
      <c r="L45" s="19">
        <f t="shared" si="1"/>
        <v>14</v>
      </c>
      <c r="M45" s="13" t="s">
        <v>53</v>
      </c>
      <c r="N45" s="21">
        <f t="shared" si="2"/>
        <v>1333.4</v>
      </c>
      <c r="O45">
        <v>2009</v>
      </c>
      <c r="P45" s="37">
        <v>2007</v>
      </c>
      <c r="Q45" s="37">
        <f t="shared" si="3"/>
        <v>7</v>
      </c>
      <c r="R45">
        <f t="shared" si="4"/>
        <v>113</v>
      </c>
      <c r="S45" s="37">
        <v>2007</v>
      </c>
      <c r="T45">
        <f>IF(LEN(S45)&lt;2,#REF!,S45)</f>
        <v>2007</v>
      </c>
      <c r="U45" s="52">
        <v>2009</v>
      </c>
    </row>
    <row r="46" spans="1:21" ht="16.5" customHeight="1" x14ac:dyDescent="0.25">
      <c r="A46" s="87" t="s">
        <v>82</v>
      </c>
      <c r="B46" s="49" t="s">
        <v>268</v>
      </c>
      <c r="C46" s="51" t="s">
        <v>18</v>
      </c>
      <c r="D46" s="51" t="s">
        <v>71</v>
      </c>
      <c r="E46" s="52">
        <v>2008</v>
      </c>
      <c r="F46" s="75">
        <v>1</v>
      </c>
      <c r="G46" s="172">
        <v>2.4</v>
      </c>
      <c r="H46" s="297">
        <v>4.28</v>
      </c>
      <c r="I46" s="11"/>
      <c r="J46" s="143" t="s">
        <v>8</v>
      </c>
      <c r="K46" s="19">
        <f t="shared" si="0"/>
        <v>675.45800000000008</v>
      </c>
      <c r="L46" s="19">
        <f t="shared" si="1"/>
        <v>25</v>
      </c>
      <c r="M46" s="13" t="s">
        <v>8</v>
      </c>
      <c r="N46" s="21">
        <f t="shared" si="2"/>
        <v>2072.6109999999999</v>
      </c>
      <c r="O46">
        <v>2008</v>
      </c>
      <c r="P46" s="37">
        <v>2008</v>
      </c>
      <c r="Q46" s="37">
        <f t="shared" si="3"/>
        <v>16</v>
      </c>
      <c r="R46">
        <f t="shared" si="4"/>
        <v>129</v>
      </c>
      <c r="S46" s="37">
        <v>2008</v>
      </c>
      <c r="T46">
        <f>IF(LEN(S46)&lt;2,#REF!,S46)</f>
        <v>2008</v>
      </c>
      <c r="U46" s="52">
        <v>2008</v>
      </c>
    </row>
    <row r="47" spans="1:21" ht="16.5" customHeight="1" x14ac:dyDescent="0.25">
      <c r="A47" s="87" t="s">
        <v>82</v>
      </c>
      <c r="B47" s="49" t="s">
        <v>498</v>
      </c>
      <c r="C47" s="51" t="s">
        <v>18</v>
      </c>
      <c r="D47" s="51" t="s">
        <v>71</v>
      </c>
      <c r="E47" s="62">
        <v>41319</v>
      </c>
      <c r="F47" s="75">
        <v>1</v>
      </c>
      <c r="G47" s="172">
        <v>4</v>
      </c>
      <c r="H47" s="297">
        <v>12</v>
      </c>
      <c r="I47" s="11"/>
      <c r="J47" s="143" t="s">
        <v>30</v>
      </c>
      <c r="K47" s="19">
        <f t="shared" si="0"/>
        <v>238.917</v>
      </c>
      <c r="L47" s="19">
        <f t="shared" si="1"/>
        <v>8</v>
      </c>
      <c r="M47" s="13" t="s">
        <v>30</v>
      </c>
      <c r="N47" s="21">
        <f t="shared" si="2"/>
        <v>711.57</v>
      </c>
      <c r="O47">
        <v>2013</v>
      </c>
      <c r="P47" s="37">
        <v>2009</v>
      </c>
      <c r="Q47" s="37">
        <f t="shared" si="3"/>
        <v>32</v>
      </c>
      <c r="R47">
        <f t="shared" si="4"/>
        <v>161</v>
      </c>
      <c r="S47" s="37">
        <v>2009</v>
      </c>
      <c r="T47">
        <f>IF(LEN(S47)&lt;2,#REF!,S47)</f>
        <v>2009</v>
      </c>
      <c r="U47" s="62">
        <v>41319</v>
      </c>
    </row>
    <row r="48" spans="1:21" ht="16.5" customHeight="1" x14ac:dyDescent="0.25">
      <c r="A48" s="87" t="s">
        <v>82</v>
      </c>
      <c r="B48" s="49" t="s">
        <v>326</v>
      </c>
      <c r="C48" s="51" t="s">
        <v>18</v>
      </c>
      <c r="D48" s="51" t="s">
        <v>71</v>
      </c>
      <c r="E48" s="62">
        <v>41522</v>
      </c>
      <c r="F48" s="75">
        <v>1</v>
      </c>
      <c r="G48" s="178">
        <v>1.9</v>
      </c>
      <c r="H48" s="300">
        <v>8.08</v>
      </c>
      <c r="I48" s="11"/>
      <c r="J48" s="143" t="s">
        <v>26</v>
      </c>
      <c r="K48" s="19">
        <f t="shared" si="0"/>
        <v>760.94800000000009</v>
      </c>
      <c r="L48" s="19">
        <f t="shared" si="1"/>
        <v>27</v>
      </c>
      <c r="M48" s="13" t="s">
        <v>26</v>
      </c>
      <c r="N48" s="21">
        <f t="shared" si="2"/>
        <v>2546.4180000000001</v>
      </c>
      <c r="O48">
        <v>2013</v>
      </c>
      <c r="P48" s="37">
        <v>2010</v>
      </c>
      <c r="Q48" s="37">
        <f t="shared" si="3"/>
        <v>37</v>
      </c>
      <c r="R48">
        <f t="shared" si="4"/>
        <v>198</v>
      </c>
      <c r="S48" s="37">
        <v>2010</v>
      </c>
      <c r="T48">
        <f>IF(LEN(S48)&lt;2,#REF!,S48)</f>
        <v>2010</v>
      </c>
      <c r="U48" s="62">
        <v>41522</v>
      </c>
    </row>
    <row r="49" spans="1:21" ht="16.5" customHeight="1" x14ac:dyDescent="0.25">
      <c r="A49" s="87" t="s">
        <v>82</v>
      </c>
      <c r="B49" s="59" t="s">
        <v>349</v>
      </c>
      <c r="C49" s="51" t="s">
        <v>18</v>
      </c>
      <c r="D49" s="51" t="s">
        <v>71</v>
      </c>
      <c r="E49" s="58">
        <v>40984</v>
      </c>
      <c r="F49" s="75">
        <v>1</v>
      </c>
      <c r="G49" s="172">
        <v>6.9240000000000004</v>
      </c>
      <c r="H49" s="297">
        <v>20</v>
      </c>
      <c r="I49" s="11"/>
      <c r="J49" s="143" t="s">
        <v>25</v>
      </c>
      <c r="K49" s="19">
        <f t="shared" si="0"/>
        <v>269.92199999999997</v>
      </c>
      <c r="L49" s="19">
        <f t="shared" si="1"/>
        <v>12</v>
      </c>
      <c r="M49" s="13" t="s">
        <v>25</v>
      </c>
      <c r="N49" s="21">
        <f t="shared" si="2"/>
        <v>950.47499999999991</v>
      </c>
      <c r="O49">
        <v>2012</v>
      </c>
      <c r="P49" s="37">
        <v>2011</v>
      </c>
      <c r="Q49" s="37">
        <f t="shared" si="3"/>
        <v>48</v>
      </c>
      <c r="R49">
        <f t="shared" si="4"/>
        <v>246</v>
      </c>
      <c r="S49" s="37">
        <v>2011</v>
      </c>
      <c r="T49">
        <f>IF(LEN(S49)&lt;2,#REF!,S49)</f>
        <v>2011</v>
      </c>
      <c r="U49" s="58">
        <v>40984</v>
      </c>
    </row>
    <row r="50" spans="1:21" ht="16.5" customHeight="1" x14ac:dyDescent="0.25">
      <c r="A50" s="87" t="s">
        <v>82</v>
      </c>
      <c r="B50" s="49" t="s">
        <v>446</v>
      </c>
      <c r="C50" s="51" t="s">
        <v>18</v>
      </c>
      <c r="D50" s="59" t="s">
        <v>73</v>
      </c>
      <c r="E50" s="58">
        <v>40478</v>
      </c>
      <c r="F50" s="75">
        <v>1</v>
      </c>
      <c r="G50" s="172">
        <v>100</v>
      </c>
      <c r="H50" s="302">
        <v>423</v>
      </c>
      <c r="I50" s="11"/>
      <c r="J50" s="143" t="s">
        <v>13</v>
      </c>
      <c r="K50" s="19">
        <f t="shared" si="0"/>
        <v>25.704000000000001</v>
      </c>
      <c r="L50" s="19">
        <f t="shared" si="1"/>
        <v>3</v>
      </c>
      <c r="M50" s="13" t="s">
        <v>13</v>
      </c>
      <c r="N50" s="21">
        <f t="shared" si="2"/>
        <v>94.55</v>
      </c>
      <c r="O50">
        <v>2010</v>
      </c>
      <c r="P50" s="37">
        <v>2012</v>
      </c>
      <c r="Q50" s="37">
        <f t="shared" si="3"/>
        <v>76</v>
      </c>
      <c r="R50">
        <f t="shared" si="4"/>
        <v>322</v>
      </c>
      <c r="S50" s="37">
        <v>2012</v>
      </c>
      <c r="T50">
        <f>IF(LEN(S50)&lt;2,#REF!,S50)</f>
        <v>2012</v>
      </c>
      <c r="U50" s="58">
        <v>40478</v>
      </c>
    </row>
    <row r="51" spans="1:21" ht="16.5" customHeight="1" x14ac:dyDescent="0.25">
      <c r="A51" s="91" t="s">
        <v>82</v>
      </c>
      <c r="B51" s="49" t="s">
        <v>530</v>
      </c>
      <c r="C51" s="92" t="s">
        <v>18</v>
      </c>
      <c r="D51" s="51" t="s">
        <v>568</v>
      </c>
      <c r="E51" s="58">
        <v>41832</v>
      </c>
      <c r="F51" s="75">
        <v>1</v>
      </c>
      <c r="G51" s="172">
        <v>7.48</v>
      </c>
      <c r="H51" s="297">
        <v>23.16</v>
      </c>
      <c r="I51" s="11"/>
      <c r="J51" s="143" t="s">
        <v>38</v>
      </c>
      <c r="K51" s="19">
        <f t="shared" si="0"/>
        <v>133.51140000000001</v>
      </c>
      <c r="L51" s="19">
        <f t="shared" si="1"/>
        <v>8</v>
      </c>
      <c r="M51" s="13" t="s">
        <v>38</v>
      </c>
      <c r="N51" s="21">
        <f t="shared" si="2"/>
        <v>474.21799999999996</v>
      </c>
      <c r="O51">
        <v>2014</v>
      </c>
      <c r="P51" s="37">
        <v>2013</v>
      </c>
      <c r="Q51" s="37">
        <f t="shared" si="3"/>
        <v>81</v>
      </c>
      <c r="R51">
        <f t="shared" si="4"/>
        <v>403</v>
      </c>
      <c r="S51" s="37">
        <v>2013</v>
      </c>
      <c r="T51">
        <f>IF(LEN(S51)&lt;2,#REF!,S51)</f>
        <v>2013</v>
      </c>
      <c r="U51" s="58">
        <v>41832</v>
      </c>
    </row>
    <row r="52" spans="1:21" ht="16.5" customHeight="1" x14ac:dyDescent="0.25">
      <c r="A52" s="91" t="s">
        <v>82</v>
      </c>
      <c r="B52" s="49" t="s">
        <v>537</v>
      </c>
      <c r="C52" s="92" t="s">
        <v>18</v>
      </c>
      <c r="D52" s="51" t="s">
        <v>68</v>
      </c>
      <c r="E52" s="58">
        <v>41717</v>
      </c>
      <c r="F52" s="75">
        <v>1</v>
      </c>
      <c r="G52" s="172">
        <v>10</v>
      </c>
      <c r="H52" s="297">
        <v>20</v>
      </c>
      <c r="I52" s="11"/>
      <c r="J52" s="143" t="s">
        <v>33</v>
      </c>
      <c r="K52" s="19">
        <f t="shared" si="0"/>
        <v>20.146000000000001</v>
      </c>
      <c r="L52" s="19">
        <f t="shared" si="1"/>
        <v>2</v>
      </c>
      <c r="M52" s="13" t="s">
        <v>33</v>
      </c>
      <c r="N52" s="21">
        <f t="shared" si="2"/>
        <v>75.88</v>
      </c>
      <c r="O52">
        <v>2014</v>
      </c>
      <c r="P52" s="37">
        <v>2014</v>
      </c>
      <c r="Q52" s="37">
        <f t="shared" si="3"/>
        <v>51</v>
      </c>
      <c r="R52">
        <f t="shared" si="4"/>
        <v>454</v>
      </c>
      <c r="S52" s="37">
        <v>2014</v>
      </c>
      <c r="T52">
        <f>IF(LEN(S52)&lt;2,#REF!,S52)</f>
        <v>2014</v>
      </c>
      <c r="U52" s="58">
        <v>41717</v>
      </c>
    </row>
    <row r="53" spans="1:21" ht="16.5" customHeight="1" x14ac:dyDescent="0.25">
      <c r="A53" s="91" t="s">
        <v>82</v>
      </c>
      <c r="B53" s="49" t="s">
        <v>645</v>
      </c>
      <c r="C53" s="92" t="s">
        <v>18</v>
      </c>
      <c r="D53" s="51" t="s">
        <v>68</v>
      </c>
      <c r="E53" s="58">
        <v>42314</v>
      </c>
      <c r="F53" s="75">
        <v>1</v>
      </c>
      <c r="G53" s="172">
        <v>5.18</v>
      </c>
      <c r="H53" s="297">
        <v>14.96</v>
      </c>
      <c r="I53" s="11"/>
      <c r="J53" s="143" t="s">
        <v>7</v>
      </c>
      <c r="K53" s="19">
        <f t="shared" si="0"/>
        <v>235.90799999999999</v>
      </c>
      <c r="L53" s="19">
        <f t="shared" si="1"/>
        <v>5</v>
      </c>
      <c r="M53" s="13" t="s">
        <v>7</v>
      </c>
      <c r="N53" s="21">
        <f t="shared" si="2"/>
        <v>666.71</v>
      </c>
      <c r="O53">
        <v>2015</v>
      </c>
      <c r="P53" s="37">
        <v>2015</v>
      </c>
      <c r="Q53" s="37">
        <f t="shared" si="3"/>
        <v>58</v>
      </c>
      <c r="R53">
        <f t="shared" si="4"/>
        <v>512</v>
      </c>
      <c r="S53" s="37">
        <v>2015</v>
      </c>
      <c r="T53">
        <f>IF(LEN(S53)&lt;2,#REF!,S53)</f>
        <v>2015</v>
      </c>
      <c r="U53" s="58">
        <v>42314</v>
      </c>
    </row>
    <row r="54" spans="1:21" ht="16.5" customHeight="1" x14ac:dyDescent="0.25">
      <c r="A54" s="105" t="s">
        <v>83</v>
      </c>
      <c r="B54" s="56" t="s">
        <v>646</v>
      </c>
      <c r="C54" s="106" t="s">
        <v>27</v>
      </c>
      <c r="D54" s="51" t="s">
        <v>68</v>
      </c>
      <c r="E54" s="78">
        <v>1956</v>
      </c>
      <c r="F54" s="75">
        <v>1</v>
      </c>
      <c r="G54" s="189">
        <v>160</v>
      </c>
      <c r="H54" s="306">
        <v>400</v>
      </c>
      <c r="I54" s="11"/>
      <c r="J54" s="143" t="s">
        <v>45</v>
      </c>
      <c r="K54" s="19">
        <f t="shared" si="0"/>
        <v>56.31600000000001</v>
      </c>
      <c r="L54" s="19">
        <f t="shared" si="1"/>
        <v>10</v>
      </c>
      <c r="M54" s="13" t="s">
        <v>45</v>
      </c>
      <c r="N54" s="21">
        <f t="shared" si="2"/>
        <v>268.54500000000002</v>
      </c>
      <c r="O54">
        <v>1956</v>
      </c>
      <c r="P54" s="130">
        <v>2016</v>
      </c>
      <c r="Q54" s="37">
        <f t="shared" si="3"/>
        <v>33</v>
      </c>
      <c r="R54">
        <f t="shared" si="4"/>
        <v>545</v>
      </c>
      <c r="S54" s="130">
        <v>2016</v>
      </c>
      <c r="T54">
        <f>IF(LEN(S54)&lt;2,#REF!,S54)</f>
        <v>2016</v>
      </c>
      <c r="U54" s="78">
        <v>1956</v>
      </c>
    </row>
    <row r="55" spans="1:21" ht="16.5" customHeight="1" x14ac:dyDescent="0.25">
      <c r="A55" s="112" t="s">
        <v>83</v>
      </c>
      <c r="B55" s="116" t="s">
        <v>687</v>
      </c>
      <c r="C55" s="113" t="s">
        <v>27</v>
      </c>
      <c r="D55" s="67" t="s">
        <v>68</v>
      </c>
      <c r="E55" s="58">
        <v>42901</v>
      </c>
      <c r="F55" s="285">
        <v>1</v>
      </c>
      <c r="G55" s="191">
        <v>97.44</v>
      </c>
      <c r="H55" s="307">
        <v>254.48</v>
      </c>
      <c r="I55" s="11"/>
      <c r="J55" s="143" t="s">
        <v>24</v>
      </c>
      <c r="K55" s="19">
        <f t="shared" si="0"/>
        <v>952.08500000000004</v>
      </c>
      <c r="L55" s="19">
        <f t="shared" si="1"/>
        <v>10</v>
      </c>
      <c r="M55" s="13" t="s">
        <v>24</v>
      </c>
      <c r="N55" s="21">
        <f t="shared" si="2"/>
        <v>2383.19</v>
      </c>
      <c r="O55">
        <v>2017</v>
      </c>
      <c r="P55" s="130">
        <v>2017</v>
      </c>
      <c r="Q55" s="37">
        <f t="shared" si="3"/>
        <v>25</v>
      </c>
      <c r="R55">
        <f t="shared" si="4"/>
        <v>570</v>
      </c>
      <c r="S55" s="130">
        <v>2017</v>
      </c>
      <c r="T55">
        <f>IF(LEN(S55)&lt;2,#REF!,S55)</f>
        <v>2017</v>
      </c>
      <c r="U55" s="58">
        <v>42901</v>
      </c>
    </row>
    <row r="56" spans="1:21" ht="16.5" customHeight="1" x14ac:dyDescent="0.25">
      <c r="A56" s="87" t="s">
        <v>84</v>
      </c>
      <c r="B56" s="56" t="s">
        <v>145</v>
      </c>
      <c r="C56" s="51" t="s">
        <v>14</v>
      </c>
      <c r="D56" s="51" t="s">
        <v>71</v>
      </c>
      <c r="E56" s="75">
        <v>1938</v>
      </c>
      <c r="F56" s="75">
        <v>1</v>
      </c>
      <c r="G56" s="181">
        <v>0.47499999999999998</v>
      </c>
      <c r="H56" s="303">
        <v>1</v>
      </c>
      <c r="I56" s="11"/>
      <c r="J56" s="143" t="s">
        <v>15</v>
      </c>
      <c r="K56" s="19">
        <f t="shared" si="0"/>
        <v>678.28600000000006</v>
      </c>
      <c r="L56" s="19">
        <f t="shared" si="1"/>
        <v>4</v>
      </c>
      <c r="M56" s="13" t="s">
        <v>15</v>
      </c>
      <c r="N56" s="21">
        <f t="shared" si="2"/>
        <v>1655.69</v>
      </c>
      <c r="O56">
        <v>1938</v>
      </c>
      <c r="P56" s="130">
        <v>2018</v>
      </c>
      <c r="Q56" s="37">
        <f t="shared" si="3"/>
        <v>22</v>
      </c>
      <c r="R56">
        <f t="shared" si="4"/>
        <v>592</v>
      </c>
      <c r="S56" s="130">
        <v>2018</v>
      </c>
      <c r="T56">
        <f>IF(LEN(S56)&lt;2,#REF!,S56)</f>
        <v>2018</v>
      </c>
      <c r="U56" s="75">
        <v>1938</v>
      </c>
    </row>
    <row r="57" spans="1:21" ht="16.5" customHeight="1" x14ac:dyDescent="0.25">
      <c r="A57" s="87" t="s">
        <v>84</v>
      </c>
      <c r="B57" s="49" t="s">
        <v>487</v>
      </c>
      <c r="C57" s="51" t="s">
        <v>14</v>
      </c>
      <c r="D57" s="51" t="s">
        <v>71</v>
      </c>
      <c r="E57" s="58">
        <v>41424</v>
      </c>
      <c r="F57" s="75">
        <v>1</v>
      </c>
      <c r="G57" s="172">
        <v>12.597</v>
      </c>
      <c r="H57" s="302">
        <v>58.11</v>
      </c>
      <c r="I57" s="11"/>
      <c r="J57" s="143" t="s">
        <v>61</v>
      </c>
      <c r="K57" s="19">
        <f t="shared" si="0"/>
        <v>86.555999999999997</v>
      </c>
      <c r="L57" s="19">
        <f t="shared" si="1"/>
        <v>3</v>
      </c>
      <c r="M57" s="13" t="s">
        <v>61</v>
      </c>
      <c r="N57" s="21">
        <f t="shared" si="2"/>
        <v>338.75</v>
      </c>
      <c r="O57">
        <v>2013</v>
      </c>
      <c r="P57" s="37"/>
      <c r="Q57" s="37">
        <f t="shared" si="3"/>
        <v>0</v>
      </c>
      <c r="T57" t="e">
        <f>IF(LEN(S57)&lt;2,#REF!,S57)</f>
        <v>#REF!</v>
      </c>
      <c r="U57" s="58">
        <v>41424</v>
      </c>
    </row>
    <row r="58" spans="1:21" ht="16.5" customHeight="1" x14ac:dyDescent="0.25">
      <c r="A58" s="87" t="s">
        <v>84</v>
      </c>
      <c r="B58" s="49" t="s">
        <v>239</v>
      </c>
      <c r="C58" s="51" t="s">
        <v>14</v>
      </c>
      <c r="D58" s="59" t="s">
        <v>0</v>
      </c>
      <c r="E58" s="62">
        <v>40689</v>
      </c>
      <c r="F58" s="75">
        <v>1</v>
      </c>
      <c r="G58" s="178">
        <v>8.92</v>
      </c>
      <c r="H58" s="300">
        <v>63</v>
      </c>
      <c r="I58" s="11"/>
      <c r="J58" s="143" t="s">
        <v>62</v>
      </c>
      <c r="K58" s="19">
        <f t="shared" si="0"/>
        <v>44.764000000000003</v>
      </c>
      <c r="L58" s="19">
        <f t="shared" si="1"/>
        <v>2</v>
      </c>
      <c r="M58" s="13" t="s">
        <v>62</v>
      </c>
      <c r="N58" s="21">
        <f t="shared" si="2"/>
        <v>179.16</v>
      </c>
      <c r="O58">
        <v>2011</v>
      </c>
      <c r="P58" s="37"/>
      <c r="Q58" s="37">
        <f t="shared" si="3"/>
        <v>0</v>
      </c>
      <c r="T58" t="e">
        <f>IF(LEN(S58)&lt;2,#REF!,S58)</f>
        <v>#REF!</v>
      </c>
      <c r="U58" s="62">
        <v>40689</v>
      </c>
    </row>
    <row r="59" spans="1:21" ht="16.5" customHeight="1" x14ac:dyDescent="0.25">
      <c r="A59" s="79" t="s">
        <v>128</v>
      </c>
      <c r="B59" s="49" t="s">
        <v>508</v>
      </c>
      <c r="C59" s="49" t="s">
        <v>42</v>
      </c>
      <c r="D59" s="51" t="s">
        <v>71</v>
      </c>
      <c r="E59" s="52">
        <v>1938</v>
      </c>
      <c r="F59" s="75">
        <v>1</v>
      </c>
      <c r="G59" s="172">
        <v>0.38</v>
      </c>
      <c r="H59" s="302">
        <v>1.44</v>
      </c>
      <c r="I59" s="11"/>
      <c r="J59" s="143" t="s">
        <v>48</v>
      </c>
      <c r="K59" s="19">
        <f t="shared" si="0"/>
        <v>13.058</v>
      </c>
      <c r="L59" s="19">
        <f t="shared" si="1"/>
        <v>4</v>
      </c>
      <c r="M59" s="13" t="s">
        <v>48</v>
      </c>
      <c r="N59" s="21">
        <f t="shared" si="2"/>
        <v>40.93</v>
      </c>
      <c r="O59">
        <v>1938</v>
      </c>
      <c r="P59" s="37"/>
      <c r="Q59" s="37">
        <f t="shared" si="3"/>
        <v>0</v>
      </c>
      <c r="T59" t="e">
        <f>IF(LEN(S59)&lt;2,#REF!,S59)</f>
        <v>#REF!</v>
      </c>
      <c r="U59" s="52">
        <v>1938</v>
      </c>
    </row>
    <row r="60" spans="1:21" ht="16.5" customHeight="1" x14ac:dyDescent="0.25">
      <c r="A60" s="87" t="s">
        <v>129</v>
      </c>
      <c r="B60" s="56" t="s">
        <v>143</v>
      </c>
      <c r="C60" s="51" t="s">
        <v>54</v>
      </c>
      <c r="D60" s="51" t="s">
        <v>71</v>
      </c>
      <c r="E60" s="75">
        <v>1953</v>
      </c>
      <c r="F60" s="75">
        <v>1</v>
      </c>
      <c r="G60" s="181">
        <v>0.30399999999999999</v>
      </c>
      <c r="H60" s="303">
        <v>0.5</v>
      </c>
      <c r="I60" s="11"/>
      <c r="J60" s="143" t="s">
        <v>16</v>
      </c>
      <c r="K60" s="19">
        <f t="shared" si="0"/>
        <v>30.834999999999997</v>
      </c>
      <c r="L60" s="19">
        <f t="shared" si="1"/>
        <v>3</v>
      </c>
      <c r="M60" s="13" t="s">
        <v>16</v>
      </c>
      <c r="N60" s="21">
        <f t="shared" si="2"/>
        <v>97.304000000000002</v>
      </c>
      <c r="O60">
        <v>1953</v>
      </c>
      <c r="P60" s="37"/>
      <c r="Q60" s="37">
        <f t="shared" si="3"/>
        <v>0</v>
      </c>
      <c r="T60" t="e">
        <f>IF(LEN(S60)&lt;2,#REF!,S60)</f>
        <v>#REF!</v>
      </c>
      <c r="U60" s="75">
        <v>1953</v>
      </c>
    </row>
    <row r="61" spans="1:21" ht="16.5" customHeight="1" x14ac:dyDescent="0.25">
      <c r="A61" s="87" t="s">
        <v>129</v>
      </c>
      <c r="B61" s="56" t="s">
        <v>144</v>
      </c>
      <c r="C61" s="51" t="s">
        <v>54</v>
      </c>
      <c r="D61" s="51" t="s">
        <v>71</v>
      </c>
      <c r="E61" s="75">
        <v>1953</v>
      </c>
      <c r="F61" s="75">
        <v>1</v>
      </c>
      <c r="G61" s="181">
        <v>0.56999999999999995</v>
      </c>
      <c r="H61" s="303">
        <v>1</v>
      </c>
      <c r="I61" s="11"/>
      <c r="J61" s="143" t="s">
        <v>31</v>
      </c>
      <c r="K61" s="19">
        <f t="shared" si="0"/>
        <v>47.712000000000003</v>
      </c>
      <c r="L61" s="19">
        <f t="shared" si="1"/>
        <v>3</v>
      </c>
      <c r="M61" s="13" t="s">
        <v>31</v>
      </c>
      <c r="N61" s="21">
        <f t="shared" si="2"/>
        <v>160.41800000000001</v>
      </c>
      <c r="O61">
        <v>1953</v>
      </c>
      <c r="P61" s="37"/>
      <c r="Q61" s="37">
        <f t="shared" si="3"/>
        <v>0</v>
      </c>
      <c r="T61" t="e">
        <f>IF(LEN(S61)&lt;2,#REF!,S61)</f>
        <v>#REF!</v>
      </c>
      <c r="U61" s="75">
        <v>1953</v>
      </c>
    </row>
    <row r="62" spans="1:21" ht="16.5" customHeight="1" x14ac:dyDescent="0.25">
      <c r="A62" s="87" t="s">
        <v>129</v>
      </c>
      <c r="B62" s="49" t="s">
        <v>197</v>
      </c>
      <c r="C62" s="51" t="s">
        <v>54</v>
      </c>
      <c r="D62" s="51" t="s">
        <v>71</v>
      </c>
      <c r="E62" s="58">
        <v>41606</v>
      </c>
      <c r="F62" s="75">
        <v>1</v>
      </c>
      <c r="G62" s="172">
        <v>9.6</v>
      </c>
      <c r="H62" s="297">
        <v>49.21</v>
      </c>
      <c r="I62" s="11"/>
      <c r="J62" s="143" t="s">
        <v>28</v>
      </c>
      <c r="K62" s="19">
        <f t="shared" si="0"/>
        <v>2.5649999999999999</v>
      </c>
      <c r="L62" s="19">
        <f t="shared" si="1"/>
        <v>2</v>
      </c>
      <c r="M62" s="13" t="s">
        <v>28</v>
      </c>
      <c r="N62" s="21">
        <f t="shared" si="2"/>
        <v>11.46</v>
      </c>
      <c r="O62">
        <v>2013</v>
      </c>
      <c r="P62" s="37"/>
      <c r="Q62" s="37">
        <f t="shared" si="3"/>
        <v>0</v>
      </c>
      <c r="T62" t="e">
        <f>IF(LEN(S62)&lt;2,#REF!,S62)</f>
        <v>#REF!</v>
      </c>
      <c r="U62" s="58">
        <v>41606</v>
      </c>
    </row>
    <row r="63" spans="1:21" ht="16.5" customHeight="1" x14ac:dyDescent="0.25">
      <c r="A63" s="87" t="s">
        <v>129</v>
      </c>
      <c r="B63" s="49" t="s">
        <v>329</v>
      </c>
      <c r="C63" s="51" t="s">
        <v>54</v>
      </c>
      <c r="D63" s="51" t="s">
        <v>71</v>
      </c>
      <c r="E63" s="52">
        <v>2000</v>
      </c>
      <c r="F63" s="75">
        <v>1</v>
      </c>
      <c r="G63" s="172">
        <v>9.3000000000000007</v>
      </c>
      <c r="H63" s="297">
        <v>55</v>
      </c>
      <c r="I63" s="11"/>
      <c r="J63" s="143" t="s">
        <v>3</v>
      </c>
      <c r="K63" s="19">
        <f t="shared" si="0"/>
        <v>213.87800000000001</v>
      </c>
      <c r="L63" s="19">
        <f t="shared" si="1"/>
        <v>15</v>
      </c>
      <c r="M63" s="13" t="s">
        <v>3</v>
      </c>
      <c r="N63" s="21">
        <f t="shared" si="2"/>
        <v>849.16000000000008</v>
      </c>
      <c r="O63">
        <v>2000</v>
      </c>
      <c r="P63" s="37"/>
      <c r="Q63" s="37">
        <f t="shared" si="3"/>
        <v>0</v>
      </c>
      <c r="T63" t="e">
        <f>IF(LEN(S63)&lt;2,#REF!,S63)</f>
        <v>#REF!</v>
      </c>
      <c r="U63" s="52">
        <v>2000</v>
      </c>
    </row>
    <row r="64" spans="1:21" ht="16.5" customHeight="1" x14ac:dyDescent="0.25">
      <c r="A64" s="91" t="s">
        <v>129</v>
      </c>
      <c r="B64" s="49" t="s">
        <v>542</v>
      </c>
      <c r="C64" s="92" t="s">
        <v>54</v>
      </c>
      <c r="D64" s="51" t="s">
        <v>568</v>
      </c>
      <c r="E64" s="58">
        <v>41880</v>
      </c>
      <c r="F64" s="75">
        <v>1</v>
      </c>
      <c r="G64" s="172">
        <v>30.24</v>
      </c>
      <c r="H64" s="297">
        <v>171.68</v>
      </c>
      <c r="I64" s="11"/>
      <c r="J64" s="143" t="s">
        <v>139</v>
      </c>
      <c r="K64" s="19">
        <f t="shared" si="0"/>
        <v>672</v>
      </c>
      <c r="L64" s="19">
        <f t="shared" si="1"/>
        <v>1</v>
      </c>
      <c r="M64" s="13" t="s">
        <v>139</v>
      </c>
      <c r="N64" s="21">
        <f t="shared" si="2"/>
        <v>2500</v>
      </c>
      <c r="O64">
        <v>2014</v>
      </c>
      <c r="P64" s="37"/>
      <c r="Q64" s="37">
        <f t="shared" si="3"/>
        <v>0</v>
      </c>
      <c r="T64" t="e">
        <f>IF(LEN(S64)&lt;2,#REF!,S64)</f>
        <v>#REF!</v>
      </c>
      <c r="U64" s="58">
        <v>41880</v>
      </c>
    </row>
    <row r="65" spans="1:21" ht="16.5" customHeight="1" x14ac:dyDescent="0.25">
      <c r="A65" s="91" t="s">
        <v>130</v>
      </c>
      <c r="B65" s="56" t="s">
        <v>173</v>
      </c>
      <c r="C65" s="92" t="s">
        <v>23</v>
      </c>
      <c r="D65" s="51" t="s">
        <v>68</v>
      </c>
      <c r="E65" s="57">
        <v>1991</v>
      </c>
      <c r="F65" s="75">
        <v>1</v>
      </c>
      <c r="G65" s="176">
        <v>9.35</v>
      </c>
      <c r="H65" s="299">
        <v>41.6</v>
      </c>
      <c r="I65" s="11"/>
      <c r="J65" s="143" t="s">
        <v>22</v>
      </c>
      <c r="K65" s="19">
        <f t="shared" si="0"/>
        <v>47.152999999999999</v>
      </c>
      <c r="L65" s="19">
        <f t="shared" si="1"/>
        <v>3</v>
      </c>
      <c r="M65" s="13" t="s">
        <v>22</v>
      </c>
      <c r="N65" s="21">
        <f t="shared" si="2"/>
        <v>150.095</v>
      </c>
      <c r="O65">
        <v>1991</v>
      </c>
      <c r="P65" s="37"/>
      <c r="Q65" s="37">
        <f t="shared" si="3"/>
        <v>0</v>
      </c>
      <c r="T65" t="e">
        <f>IF(LEN(S65)&lt;2,#REF!,S65)</f>
        <v>#REF!</v>
      </c>
      <c r="U65" s="57">
        <v>1991</v>
      </c>
    </row>
    <row r="66" spans="1:21" ht="16.5" customHeight="1" x14ac:dyDescent="0.25">
      <c r="A66" s="91" t="s">
        <v>130</v>
      </c>
      <c r="B66" s="59" t="s">
        <v>232</v>
      </c>
      <c r="C66" s="92" t="s">
        <v>23</v>
      </c>
      <c r="D66" s="51" t="s">
        <v>71</v>
      </c>
      <c r="E66" s="58">
        <v>40991</v>
      </c>
      <c r="F66" s="75">
        <v>1</v>
      </c>
      <c r="G66" s="194">
        <v>9.26</v>
      </c>
      <c r="H66" s="302">
        <v>35</v>
      </c>
      <c r="I66" s="11"/>
      <c r="J66" s="143" t="s">
        <v>12</v>
      </c>
      <c r="K66" s="19">
        <f t="shared" si="0"/>
        <v>52</v>
      </c>
      <c r="L66" s="19">
        <f t="shared" si="1"/>
        <v>1</v>
      </c>
      <c r="M66" s="13" t="s">
        <v>12</v>
      </c>
      <c r="N66" s="21">
        <f t="shared" si="2"/>
        <v>225.34</v>
      </c>
      <c r="O66">
        <v>2012</v>
      </c>
      <c r="P66" s="37"/>
      <c r="Q66" s="37">
        <f t="shared" si="3"/>
        <v>0</v>
      </c>
      <c r="T66" t="e">
        <f>IF(LEN(S66)&lt;2,#REF!,S66)</f>
        <v>#REF!</v>
      </c>
      <c r="U66" s="58">
        <v>40991</v>
      </c>
    </row>
    <row r="67" spans="1:21" ht="16.5" customHeight="1" thickBot="1" x14ac:dyDescent="0.3">
      <c r="A67" s="91" t="s">
        <v>130</v>
      </c>
      <c r="B67" s="49" t="s">
        <v>241</v>
      </c>
      <c r="C67" s="92" t="s">
        <v>23</v>
      </c>
      <c r="D67" s="51" t="s">
        <v>71</v>
      </c>
      <c r="E67" s="52">
        <v>1991</v>
      </c>
      <c r="F67" s="75">
        <v>1</v>
      </c>
      <c r="G67" s="172">
        <v>7.23</v>
      </c>
      <c r="H67" s="302">
        <v>22</v>
      </c>
      <c r="I67" s="12"/>
      <c r="J67" s="144" t="s">
        <v>56</v>
      </c>
      <c r="K67" s="19">
        <f t="shared" ref="K67" si="5">SUMIF($C:$C,J67,$G:$G)</f>
        <v>344.48899999999998</v>
      </c>
      <c r="L67" s="19">
        <f t="shared" ref="L67" si="6">SUMIF(C67:C637,J67,F67:F637)</f>
        <v>4</v>
      </c>
      <c r="M67" s="25" t="s">
        <v>56</v>
      </c>
      <c r="N67" s="21">
        <f t="shared" ref="N67" si="7">SUMIF($C:$C,M67,$H:$H)</f>
        <v>1097.3000000000002</v>
      </c>
      <c r="O67">
        <v>1991</v>
      </c>
      <c r="P67" s="37"/>
      <c r="Q67" s="37">
        <f t="shared" ref="Q67:Q96" si="8">SUMIF($O:$O,P67,$F:$F)</f>
        <v>0</v>
      </c>
      <c r="T67" t="e">
        <f>IF(LEN(S67)&lt;2,#REF!,S67)</f>
        <v>#REF!</v>
      </c>
      <c r="U67" s="52">
        <v>1991</v>
      </c>
    </row>
    <row r="68" spans="1:21" ht="16.5" customHeight="1" thickBot="1" x14ac:dyDescent="0.3">
      <c r="A68" s="91" t="s">
        <v>130</v>
      </c>
      <c r="B68" s="49" t="s">
        <v>275</v>
      </c>
      <c r="C68" s="92" t="s">
        <v>23</v>
      </c>
      <c r="D68" s="51" t="s">
        <v>71</v>
      </c>
      <c r="E68" s="58">
        <v>40879</v>
      </c>
      <c r="F68" s="75">
        <v>1</v>
      </c>
      <c r="G68" s="178">
        <v>4.67</v>
      </c>
      <c r="H68" s="300">
        <v>21</v>
      </c>
      <c r="J68" s="26" t="s">
        <v>723</v>
      </c>
      <c r="K68" s="19">
        <f>SUM(K2:K67)</f>
        <v>15871.708800000002</v>
      </c>
      <c r="L68" s="32">
        <f>SUM(L2:L67)</f>
        <v>592</v>
      </c>
      <c r="M68" s="33" t="s">
        <v>723</v>
      </c>
      <c r="N68" s="34">
        <f>SUM(N2:N67)</f>
        <v>53757.948999999993</v>
      </c>
      <c r="O68">
        <v>2011</v>
      </c>
      <c r="P68" s="37"/>
      <c r="Q68" s="37">
        <f t="shared" si="8"/>
        <v>0</v>
      </c>
      <c r="T68" t="e">
        <f>IF(LEN(S68)&lt;2,#REF!,S68)</f>
        <v>#REF!</v>
      </c>
      <c r="U68" s="58">
        <v>40879</v>
      </c>
    </row>
    <row r="69" spans="1:21" ht="16.5" customHeight="1" x14ac:dyDescent="0.25">
      <c r="A69" s="91" t="s">
        <v>130</v>
      </c>
      <c r="B69" s="59" t="s">
        <v>311</v>
      </c>
      <c r="C69" s="92" t="s">
        <v>23</v>
      </c>
      <c r="D69" s="51" t="s">
        <v>71</v>
      </c>
      <c r="E69" s="58">
        <v>41003</v>
      </c>
      <c r="F69" s="75">
        <v>1</v>
      </c>
      <c r="G69" s="178">
        <v>8.0239999999999991</v>
      </c>
      <c r="H69" s="302">
        <v>30</v>
      </c>
      <c r="J69" s="27"/>
      <c r="K69" s="27"/>
      <c r="L69" s="27"/>
      <c r="M69" s="27"/>
      <c r="N69" s="28"/>
      <c r="O69">
        <v>2012</v>
      </c>
      <c r="P69" s="37"/>
      <c r="Q69" s="37">
        <f t="shared" si="8"/>
        <v>0</v>
      </c>
      <c r="T69" t="e">
        <f>IF(LEN(S69)&lt;2,#REF!,S69)</f>
        <v>#REF!</v>
      </c>
      <c r="U69" s="58">
        <v>41003</v>
      </c>
    </row>
    <row r="70" spans="1:21" ht="16.5" customHeight="1" x14ac:dyDescent="0.25">
      <c r="A70" s="91" t="s">
        <v>130</v>
      </c>
      <c r="B70" s="49" t="s">
        <v>571</v>
      </c>
      <c r="C70" s="92" t="s">
        <v>23</v>
      </c>
      <c r="D70" s="51" t="s">
        <v>568</v>
      </c>
      <c r="E70" s="58">
        <v>41754</v>
      </c>
      <c r="F70" s="75">
        <v>1</v>
      </c>
      <c r="G70" s="172">
        <v>46.2</v>
      </c>
      <c r="H70" s="297">
        <v>141.37</v>
      </c>
      <c r="J70" s="29"/>
      <c r="K70" s="30"/>
      <c r="L70" s="30"/>
      <c r="M70" s="29"/>
      <c r="N70" s="31"/>
      <c r="O70">
        <v>2014</v>
      </c>
      <c r="P70" s="37"/>
      <c r="Q70" s="37">
        <f t="shared" si="8"/>
        <v>0</v>
      </c>
      <c r="T70" t="e">
        <f>IF(LEN(S70)&lt;2,#REF!,S70)</f>
        <v>#REF!</v>
      </c>
      <c r="U70" s="58">
        <v>41754</v>
      </c>
    </row>
    <row r="71" spans="1:21" ht="16.5" customHeight="1" x14ac:dyDescent="0.25">
      <c r="A71" s="94" t="s">
        <v>130</v>
      </c>
      <c r="B71" s="65" t="s">
        <v>767</v>
      </c>
      <c r="C71" s="95" t="s">
        <v>23</v>
      </c>
      <c r="D71" s="67" t="s">
        <v>568</v>
      </c>
      <c r="E71" s="68">
        <v>42787</v>
      </c>
      <c r="F71" s="285">
        <v>1</v>
      </c>
      <c r="G71" s="174">
        <v>4.5430000000000001</v>
      </c>
      <c r="H71" s="298">
        <v>11.028</v>
      </c>
      <c r="O71">
        <v>2017</v>
      </c>
      <c r="P71" s="37"/>
      <c r="Q71" s="37">
        <f t="shared" si="8"/>
        <v>0</v>
      </c>
      <c r="T71" t="e">
        <f>IF(LEN(S71)&lt;2,#REF!,S71)</f>
        <v>#REF!</v>
      </c>
      <c r="U71" s="68">
        <v>42787</v>
      </c>
    </row>
    <row r="72" spans="1:21" ht="16.5" customHeight="1" x14ac:dyDescent="0.25">
      <c r="A72" s="79" t="s">
        <v>85</v>
      </c>
      <c r="B72" s="59" t="s">
        <v>223</v>
      </c>
      <c r="C72" s="49" t="s">
        <v>17</v>
      </c>
      <c r="D72" s="51" t="s">
        <v>71</v>
      </c>
      <c r="E72" s="58">
        <v>41302</v>
      </c>
      <c r="F72" s="75">
        <v>1</v>
      </c>
      <c r="G72" s="172">
        <v>3.4</v>
      </c>
      <c r="H72" s="302">
        <v>10.351000000000001</v>
      </c>
      <c r="O72">
        <v>2013</v>
      </c>
      <c r="P72" s="37"/>
      <c r="Q72" s="37">
        <f t="shared" si="8"/>
        <v>0</v>
      </c>
      <c r="T72" t="e">
        <f>IF(LEN(S72)&lt;2,#REF!,S72)</f>
        <v>#REF!</v>
      </c>
      <c r="U72" s="58">
        <v>41302</v>
      </c>
    </row>
    <row r="73" spans="1:21" ht="16.5" customHeight="1" x14ac:dyDescent="0.25">
      <c r="A73" s="79" t="s">
        <v>85</v>
      </c>
      <c r="B73" s="49" t="s">
        <v>230</v>
      </c>
      <c r="C73" s="49" t="s">
        <v>17</v>
      </c>
      <c r="D73" s="51" t="s">
        <v>71</v>
      </c>
      <c r="E73" s="58">
        <v>41198</v>
      </c>
      <c r="F73" s="75">
        <v>1</v>
      </c>
      <c r="G73" s="172">
        <v>2.15</v>
      </c>
      <c r="H73" s="297">
        <v>6.2590000000000003</v>
      </c>
      <c r="O73">
        <v>2012</v>
      </c>
      <c r="P73" s="37"/>
      <c r="Q73" s="37">
        <f t="shared" si="8"/>
        <v>0</v>
      </c>
      <c r="T73" t="e">
        <f>IF(LEN(S73)&lt;2,#REF!,S73)</f>
        <v>#REF!</v>
      </c>
      <c r="U73" s="58">
        <v>41198</v>
      </c>
    </row>
    <row r="74" spans="1:21" ht="16.5" customHeight="1" x14ac:dyDescent="0.25">
      <c r="A74" s="79" t="s">
        <v>85</v>
      </c>
      <c r="B74" s="49" t="s">
        <v>289</v>
      </c>
      <c r="C74" s="49" t="s">
        <v>17</v>
      </c>
      <c r="D74" s="51" t="s">
        <v>71</v>
      </c>
      <c r="E74" s="58">
        <v>41338</v>
      </c>
      <c r="F74" s="75">
        <v>1</v>
      </c>
      <c r="G74" s="172">
        <v>4.04</v>
      </c>
      <c r="H74" s="297">
        <v>12.56</v>
      </c>
      <c r="O74">
        <v>2013</v>
      </c>
      <c r="P74" s="37"/>
      <c r="Q74" s="37">
        <f t="shared" si="8"/>
        <v>0</v>
      </c>
      <c r="T74" t="e">
        <f>IF(LEN(S74)&lt;2,#REF!,S74)</f>
        <v>#REF!</v>
      </c>
      <c r="U74" s="58">
        <v>41338</v>
      </c>
    </row>
    <row r="75" spans="1:21" ht="16.5" customHeight="1" x14ac:dyDescent="0.25">
      <c r="A75" s="79" t="s">
        <v>85</v>
      </c>
      <c r="B75" s="49" t="s">
        <v>298</v>
      </c>
      <c r="C75" s="49" t="s">
        <v>17</v>
      </c>
      <c r="D75" s="51" t="s">
        <v>71</v>
      </c>
      <c r="E75" s="52">
        <v>2010</v>
      </c>
      <c r="F75" s="75">
        <v>1</v>
      </c>
      <c r="G75" s="172">
        <v>14.61</v>
      </c>
      <c r="H75" s="302">
        <v>50</v>
      </c>
      <c r="O75">
        <v>2010</v>
      </c>
      <c r="P75" s="37"/>
      <c r="Q75" s="37">
        <f t="shared" si="8"/>
        <v>0</v>
      </c>
      <c r="T75" t="e">
        <f>IF(LEN(S75)&lt;2,#REF!,S75)</f>
        <v>#REF!</v>
      </c>
      <c r="U75" s="52">
        <v>2010</v>
      </c>
    </row>
    <row r="76" spans="1:21" ht="16.5" customHeight="1" x14ac:dyDescent="0.25">
      <c r="A76" s="79" t="s">
        <v>85</v>
      </c>
      <c r="B76" s="49" t="s">
        <v>426</v>
      </c>
      <c r="C76" s="49" t="s">
        <v>17</v>
      </c>
      <c r="D76" s="51" t="s">
        <v>68</v>
      </c>
      <c r="E76" s="58">
        <v>41586</v>
      </c>
      <c r="F76" s="75">
        <v>1</v>
      </c>
      <c r="G76" s="178">
        <v>74</v>
      </c>
      <c r="H76" s="300">
        <v>203</v>
      </c>
      <c r="O76">
        <v>2013</v>
      </c>
      <c r="P76" s="37"/>
      <c r="Q76" s="37">
        <f t="shared" si="8"/>
        <v>0</v>
      </c>
      <c r="T76" t="e">
        <f>IF(LEN(S76)&lt;2,#REF!,S76)</f>
        <v>#REF!</v>
      </c>
      <c r="U76" s="58">
        <v>41586</v>
      </c>
    </row>
    <row r="77" spans="1:21" ht="16.5" customHeight="1" x14ac:dyDescent="0.25">
      <c r="A77" s="79" t="s">
        <v>85</v>
      </c>
      <c r="B77" s="49" t="s">
        <v>434</v>
      </c>
      <c r="C77" s="49" t="s">
        <v>17</v>
      </c>
      <c r="D77" s="51" t="s">
        <v>71</v>
      </c>
      <c r="E77" s="58">
        <v>40340</v>
      </c>
      <c r="F77" s="75">
        <v>1</v>
      </c>
      <c r="G77" s="172">
        <v>8.68</v>
      </c>
      <c r="H77" s="302">
        <v>34</v>
      </c>
      <c r="O77">
        <v>2010</v>
      </c>
      <c r="P77" s="37"/>
      <c r="Q77" s="37">
        <f t="shared" si="8"/>
        <v>0</v>
      </c>
      <c r="T77" t="e">
        <f>IF(LEN(S77)&lt;2,#REF!,S77)</f>
        <v>#REF!</v>
      </c>
      <c r="U77" s="58">
        <v>40340</v>
      </c>
    </row>
    <row r="78" spans="1:21" ht="16.5" customHeight="1" x14ac:dyDescent="0.25">
      <c r="A78" s="79" t="s">
        <v>85</v>
      </c>
      <c r="B78" s="49" t="s">
        <v>148</v>
      </c>
      <c r="C78" s="49" t="s">
        <v>17</v>
      </c>
      <c r="D78" s="51" t="s">
        <v>71</v>
      </c>
      <c r="E78" s="58">
        <v>42210</v>
      </c>
      <c r="F78" s="75">
        <v>1</v>
      </c>
      <c r="G78" s="172">
        <v>17.177</v>
      </c>
      <c r="H78" s="302">
        <v>51</v>
      </c>
      <c r="O78">
        <v>2015</v>
      </c>
      <c r="P78" s="37"/>
      <c r="Q78" s="37">
        <f t="shared" si="8"/>
        <v>0</v>
      </c>
      <c r="T78" t="e">
        <f>IF(LEN(S78)&lt;2,#REF!,S78)</f>
        <v>#REF!</v>
      </c>
      <c r="U78" s="58">
        <v>42210</v>
      </c>
    </row>
    <row r="79" spans="1:21" ht="16.5" customHeight="1" x14ac:dyDescent="0.25">
      <c r="A79" s="79" t="s">
        <v>85</v>
      </c>
      <c r="B79" s="49" t="s">
        <v>728</v>
      </c>
      <c r="C79" s="49" t="s">
        <v>17</v>
      </c>
      <c r="D79" s="51" t="s">
        <v>71</v>
      </c>
      <c r="E79" s="52">
        <v>2016</v>
      </c>
      <c r="F79" s="75">
        <v>1</v>
      </c>
      <c r="G79" s="172">
        <v>6.12</v>
      </c>
      <c r="H79" s="302">
        <v>21.14</v>
      </c>
      <c r="O79">
        <v>2016</v>
      </c>
      <c r="P79" s="37"/>
      <c r="Q79" s="37">
        <f t="shared" si="8"/>
        <v>0</v>
      </c>
      <c r="T79" t="e">
        <f>IF(LEN(S79)&lt;2,#REF!,S79)</f>
        <v>#REF!</v>
      </c>
      <c r="U79" s="52">
        <v>2016</v>
      </c>
    </row>
    <row r="80" spans="1:21" ht="16.5" customHeight="1" x14ac:dyDescent="0.25">
      <c r="A80" s="103" t="s">
        <v>86</v>
      </c>
      <c r="B80" s="49" t="s">
        <v>231</v>
      </c>
      <c r="C80" s="59" t="s">
        <v>5</v>
      </c>
      <c r="D80" s="51" t="s">
        <v>71</v>
      </c>
      <c r="E80" s="58">
        <v>40555</v>
      </c>
      <c r="F80" s="75">
        <v>1</v>
      </c>
      <c r="G80" s="178">
        <v>8.1999999999999993</v>
      </c>
      <c r="H80" s="300">
        <v>60</v>
      </c>
      <c r="O80">
        <v>2011</v>
      </c>
      <c r="P80" s="37"/>
      <c r="Q80" s="37">
        <f t="shared" si="8"/>
        <v>0</v>
      </c>
      <c r="T80" t="e">
        <f>IF(LEN(S80)&lt;2,#REF!,S80)</f>
        <v>#REF!</v>
      </c>
      <c r="U80" s="58">
        <v>40555</v>
      </c>
    </row>
    <row r="81" spans="1:21" ht="16.5" customHeight="1" x14ac:dyDescent="0.25">
      <c r="A81" s="103" t="s">
        <v>86</v>
      </c>
      <c r="B81" s="56" t="s">
        <v>502</v>
      </c>
      <c r="C81" s="59" t="s">
        <v>5</v>
      </c>
      <c r="D81" s="51" t="s">
        <v>71</v>
      </c>
      <c r="E81" s="58">
        <v>41337</v>
      </c>
      <c r="F81" s="75">
        <v>1</v>
      </c>
      <c r="G81" s="172">
        <v>19.109000000000002</v>
      </c>
      <c r="H81" s="297">
        <v>111</v>
      </c>
      <c r="O81">
        <v>2013</v>
      </c>
      <c r="P81" s="37"/>
      <c r="Q81" s="37">
        <f t="shared" si="8"/>
        <v>0</v>
      </c>
      <c r="T81" t="e">
        <f>IF(LEN(S81)&lt;2,#REF!,S81)</f>
        <v>#REF!</v>
      </c>
      <c r="U81" s="58">
        <v>41337</v>
      </c>
    </row>
    <row r="82" spans="1:21" ht="16.5" customHeight="1" x14ac:dyDescent="0.25">
      <c r="A82" s="87" t="s">
        <v>87</v>
      </c>
      <c r="B82" s="56" t="s">
        <v>146</v>
      </c>
      <c r="C82" s="51" t="s">
        <v>43</v>
      </c>
      <c r="D82" s="51" t="s">
        <v>71</v>
      </c>
      <c r="E82" s="75">
        <v>1972</v>
      </c>
      <c r="F82" s="75">
        <v>1</v>
      </c>
      <c r="G82" s="181">
        <v>1.04</v>
      </c>
      <c r="H82" s="303">
        <v>2</v>
      </c>
      <c r="O82">
        <v>1972</v>
      </c>
      <c r="P82" s="37"/>
      <c r="Q82" s="37">
        <f t="shared" si="8"/>
        <v>0</v>
      </c>
      <c r="T82" t="e">
        <f>IF(LEN(S82)&lt;2,#REF!,S82)</f>
        <v>#REF!</v>
      </c>
      <c r="U82" s="75">
        <v>1972</v>
      </c>
    </row>
    <row r="83" spans="1:21" ht="16.5" customHeight="1" x14ac:dyDescent="0.25">
      <c r="A83" s="87" t="s">
        <v>87</v>
      </c>
      <c r="B83" s="56" t="s">
        <v>147</v>
      </c>
      <c r="C83" s="51" t="s">
        <v>43</v>
      </c>
      <c r="D83" s="51" t="s">
        <v>71</v>
      </c>
      <c r="E83" s="75">
        <v>1972</v>
      </c>
      <c r="F83" s="75">
        <v>1</v>
      </c>
      <c r="G83" s="181">
        <v>0.6</v>
      </c>
      <c r="H83" s="303">
        <v>1</v>
      </c>
      <c r="O83">
        <v>1972</v>
      </c>
      <c r="P83" s="37"/>
      <c r="Q83" s="37">
        <f t="shared" si="8"/>
        <v>0</v>
      </c>
      <c r="T83" t="e">
        <f>IF(LEN(S83)&lt;2,#REF!,S83)</f>
        <v>#REF!</v>
      </c>
      <c r="U83" s="75">
        <v>1972</v>
      </c>
    </row>
    <row r="84" spans="1:21" ht="16.5" customHeight="1" x14ac:dyDescent="0.25">
      <c r="A84" s="87" t="s">
        <v>87</v>
      </c>
      <c r="B84" s="56" t="s">
        <v>148</v>
      </c>
      <c r="C84" s="51" t="s">
        <v>43</v>
      </c>
      <c r="D84" s="51" t="s">
        <v>71</v>
      </c>
      <c r="E84" s="75">
        <v>1959</v>
      </c>
      <c r="F84" s="75">
        <v>1</v>
      </c>
      <c r="G84" s="181">
        <v>10.8</v>
      </c>
      <c r="H84" s="303">
        <v>70</v>
      </c>
      <c r="O84">
        <v>1959</v>
      </c>
      <c r="P84" s="37"/>
      <c r="Q84" s="37">
        <f t="shared" si="8"/>
        <v>0</v>
      </c>
      <c r="T84" t="e">
        <f>IF(LEN(S84)&lt;2,#REF!,S84)</f>
        <v>#REF!</v>
      </c>
      <c r="U84" s="75">
        <v>1959</v>
      </c>
    </row>
    <row r="85" spans="1:21" ht="16.5" customHeight="1" x14ac:dyDescent="0.25">
      <c r="A85" s="87" t="s">
        <v>87</v>
      </c>
      <c r="B85" s="56" t="s">
        <v>153</v>
      </c>
      <c r="C85" s="51" t="s">
        <v>43</v>
      </c>
      <c r="D85" s="51" t="s">
        <v>71</v>
      </c>
      <c r="E85" s="78">
        <v>1952</v>
      </c>
      <c r="F85" s="75">
        <v>1</v>
      </c>
      <c r="G85" s="189">
        <v>2.2719999999999998</v>
      </c>
      <c r="H85" s="306">
        <v>0.4</v>
      </c>
      <c r="O85">
        <v>1952</v>
      </c>
      <c r="P85" s="37"/>
      <c r="Q85" s="37">
        <f t="shared" si="8"/>
        <v>0</v>
      </c>
      <c r="T85" t="e">
        <f>IF(LEN(S85)&lt;2,#REF!,S85)</f>
        <v>#REF!</v>
      </c>
      <c r="U85" s="78">
        <v>1952</v>
      </c>
    </row>
    <row r="86" spans="1:21" ht="16.5" customHeight="1" x14ac:dyDescent="0.25">
      <c r="A86" s="87" t="s">
        <v>87</v>
      </c>
      <c r="B86" s="56" t="s">
        <v>647</v>
      </c>
      <c r="C86" s="51" t="s">
        <v>43</v>
      </c>
      <c r="D86" s="51" t="s">
        <v>71</v>
      </c>
      <c r="E86" s="85">
        <v>42145</v>
      </c>
      <c r="F86" s="75">
        <v>1</v>
      </c>
      <c r="G86" s="189">
        <v>6.63</v>
      </c>
      <c r="H86" s="306">
        <v>13</v>
      </c>
      <c r="O86">
        <v>2015</v>
      </c>
      <c r="P86" s="37"/>
      <c r="Q86" s="37">
        <f t="shared" si="8"/>
        <v>0</v>
      </c>
      <c r="T86" t="e">
        <f>IF(LEN(S86)&lt;2,#REF!,S86)</f>
        <v>#REF!</v>
      </c>
      <c r="U86" s="85">
        <v>42145</v>
      </c>
    </row>
    <row r="87" spans="1:21" ht="16.5" customHeight="1" x14ac:dyDescent="0.25">
      <c r="A87" s="79" t="s">
        <v>88</v>
      </c>
      <c r="B87" s="56" t="s">
        <v>154</v>
      </c>
      <c r="C87" s="49" t="s">
        <v>37</v>
      </c>
      <c r="D87" s="51" t="s">
        <v>71</v>
      </c>
      <c r="E87" s="78">
        <v>1934</v>
      </c>
      <c r="F87" s="75">
        <v>1</v>
      </c>
      <c r="G87" s="189">
        <v>1.1200000000000001</v>
      </c>
      <c r="H87" s="306">
        <v>1.25</v>
      </c>
      <c r="O87">
        <v>1934</v>
      </c>
      <c r="P87" s="37"/>
      <c r="Q87" s="37">
        <f t="shared" si="8"/>
        <v>0</v>
      </c>
      <c r="T87" t="e">
        <f>IF(LEN(S87)&lt;2,#REF!,S87)</f>
        <v>#REF!</v>
      </c>
      <c r="U87" s="78">
        <v>1934</v>
      </c>
    </row>
    <row r="88" spans="1:21" ht="16.5" customHeight="1" x14ac:dyDescent="0.25">
      <c r="A88" s="79" t="s">
        <v>88</v>
      </c>
      <c r="B88" s="49" t="s">
        <v>390</v>
      </c>
      <c r="C88" s="49" t="s">
        <v>37</v>
      </c>
      <c r="D88" s="51" t="s">
        <v>68</v>
      </c>
      <c r="E88" s="62">
        <v>41125</v>
      </c>
      <c r="F88" s="75">
        <v>1</v>
      </c>
      <c r="G88" s="178">
        <v>38</v>
      </c>
      <c r="H88" s="300">
        <v>120.5</v>
      </c>
      <c r="O88">
        <v>2012</v>
      </c>
      <c r="P88" s="37"/>
      <c r="Q88" s="37">
        <f t="shared" si="8"/>
        <v>0</v>
      </c>
      <c r="T88" t="e">
        <f>IF(LEN(S88)&lt;2,#REF!,S88)</f>
        <v>#REF!</v>
      </c>
      <c r="U88" s="62">
        <v>41125</v>
      </c>
    </row>
    <row r="89" spans="1:21" ht="16.5" customHeight="1" x14ac:dyDescent="0.25">
      <c r="A89" s="79" t="s">
        <v>88</v>
      </c>
      <c r="B89" s="49" t="s">
        <v>237</v>
      </c>
      <c r="C89" s="49" t="s">
        <v>37</v>
      </c>
      <c r="D89" s="51" t="s">
        <v>71</v>
      </c>
      <c r="E89" s="58">
        <v>40367</v>
      </c>
      <c r="F89" s="75">
        <v>1</v>
      </c>
      <c r="G89" s="172">
        <v>16.425000000000001</v>
      </c>
      <c r="H89" s="302">
        <v>92.2</v>
      </c>
      <c r="O89">
        <v>2010</v>
      </c>
      <c r="P89" s="37"/>
      <c r="Q89" s="37">
        <f t="shared" si="8"/>
        <v>0</v>
      </c>
      <c r="T89" t="e">
        <f>IF(LEN(S89)&lt;2,#REF!,S89)</f>
        <v>#REF!</v>
      </c>
      <c r="U89" s="58">
        <v>40367</v>
      </c>
    </row>
    <row r="90" spans="1:21" ht="16.5" customHeight="1" x14ac:dyDescent="0.25">
      <c r="A90" s="79" t="s">
        <v>88</v>
      </c>
      <c r="B90" s="59" t="s">
        <v>238</v>
      </c>
      <c r="C90" s="49" t="s">
        <v>37</v>
      </c>
      <c r="D90" s="51" t="s">
        <v>71</v>
      </c>
      <c r="E90" s="58">
        <v>41297</v>
      </c>
      <c r="F90" s="75">
        <v>1</v>
      </c>
      <c r="G90" s="178">
        <v>67.16</v>
      </c>
      <c r="H90" s="300">
        <v>185</v>
      </c>
      <c r="O90">
        <v>2013</v>
      </c>
      <c r="P90" s="37"/>
      <c r="Q90" s="37">
        <f t="shared" si="8"/>
        <v>0</v>
      </c>
      <c r="T90" t="e">
        <f>IF(LEN(S90)&lt;2,#REF!,S90)</f>
        <v>#REF!</v>
      </c>
      <c r="U90" s="58">
        <v>41297</v>
      </c>
    </row>
    <row r="91" spans="1:21" ht="16.5" customHeight="1" x14ac:dyDescent="0.25">
      <c r="A91" s="79" t="s">
        <v>88</v>
      </c>
      <c r="B91" s="59" t="s">
        <v>418</v>
      </c>
      <c r="C91" s="49" t="s">
        <v>37</v>
      </c>
      <c r="D91" s="51" t="s">
        <v>68</v>
      </c>
      <c r="E91" s="58">
        <v>41060</v>
      </c>
      <c r="F91" s="75">
        <v>1</v>
      </c>
      <c r="G91" s="172">
        <v>28.22</v>
      </c>
      <c r="H91" s="297">
        <v>71.55</v>
      </c>
      <c r="O91">
        <v>2012</v>
      </c>
      <c r="P91" s="37"/>
      <c r="Q91" s="37">
        <f t="shared" si="8"/>
        <v>0</v>
      </c>
      <c r="T91" t="e">
        <f>IF(LEN(S91)&lt;2,#REF!,S91)</f>
        <v>#REF!</v>
      </c>
      <c r="U91" s="58">
        <v>41060</v>
      </c>
    </row>
    <row r="92" spans="1:21" ht="16.5" customHeight="1" x14ac:dyDescent="0.25">
      <c r="A92" s="79" t="s">
        <v>88</v>
      </c>
      <c r="B92" s="49" t="s">
        <v>302</v>
      </c>
      <c r="C92" s="49" t="s">
        <v>37</v>
      </c>
      <c r="D92" s="51" t="s">
        <v>71</v>
      </c>
      <c r="E92" s="52">
        <v>2010</v>
      </c>
      <c r="F92" s="75">
        <v>1</v>
      </c>
      <c r="G92" s="172">
        <v>28</v>
      </c>
      <c r="H92" s="302">
        <v>123</v>
      </c>
      <c r="O92">
        <v>2010</v>
      </c>
      <c r="P92" s="37"/>
      <c r="Q92" s="37">
        <f t="shared" si="8"/>
        <v>0</v>
      </c>
      <c r="T92" t="e">
        <f>IF(LEN(S92)&lt;2,#REF!,S92)</f>
        <v>#REF!</v>
      </c>
      <c r="U92" s="52">
        <v>2010</v>
      </c>
    </row>
    <row r="93" spans="1:21" ht="16.5" customHeight="1" x14ac:dyDescent="0.25">
      <c r="A93" s="79" t="s">
        <v>88</v>
      </c>
      <c r="B93" s="49" t="s">
        <v>648</v>
      </c>
      <c r="C93" s="49" t="s">
        <v>37</v>
      </c>
      <c r="D93" s="51" t="s">
        <v>71</v>
      </c>
      <c r="E93" s="52">
        <v>2015</v>
      </c>
      <c r="F93" s="75">
        <v>1</v>
      </c>
      <c r="G93" s="172">
        <v>41</v>
      </c>
      <c r="H93" s="302">
        <v>150.69999999999999</v>
      </c>
      <c r="O93">
        <v>2015</v>
      </c>
      <c r="P93" s="37"/>
      <c r="Q93" s="37">
        <f t="shared" si="8"/>
        <v>0</v>
      </c>
      <c r="T93" t="e">
        <f>IF(LEN(S93)&lt;2,#REF!,S93)</f>
        <v>#REF!</v>
      </c>
      <c r="U93" s="52">
        <v>2015</v>
      </c>
    </row>
    <row r="94" spans="1:21" ht="16.5" customHeight="1" x14ac:dyDescent="0.25">
      <c r="A94" s="79" t="s">
        <v>88</v>
      </c>
      <c r="B94" s="49" t="s">
        <v>649</v>
      </c>
      <c r="C94" s="49" t="s">
        <v>37</v>
      </c>
      <c r="D94" s="51" t="s">
        <v>71</v>
      </c>
      <c r="E94" s="58">
        <v>41166</v>
      </c>
      <c r="F94" s="75">
        <v>1</v>
      </c>
      <c r="G94" s="172">
        <v>6.48</v>
      </c>
      <c r="H94" s="302">
        <v>33.700000000000003</v>
      </c>
      <c r="O94">
        <v>2012</v>
      </c>
      <c r="P94" s="130"/>
      <c r="Q94" s="37">
        <f t="shared" si="8"/>
        <v>0</v>
      </c>
      <c r="T94" t="e">
        <f>IF(LEN(S94)&lt;2,#REF!,S94)</f>
        <v>#REF!</v>
      </c>
      <c r="U94" s="58">
        <v>41166</v>
      </c>
    </row>
    <row r="95" spans="1:21" ht="16.5" customHeight="1" x14ac:dyDescent="0.25">
      <c r="A95" s="87" t="s">
        <v>89</v>
      </c>
      <c r="B95" s="56" t="s">
        <v>165</v>
      </c>
      <c r="C95" s="51" t="s">
        <v>6</v>
      </c>
      <c r="D95" s="51" t="s">
        <v>71</v>
      </c>
      <c r="E95" s="75">
        <v>1962</v>
      </c>
      <c r="F95" s="75">
        <v>1</v>
      </c>
      <c r="G95" s="181">
        <v>0.55200000000000005</v>
      </c>
      <c r="H95" s="303">
        <v>1</v>
      </c>
      <c r="O95">
        <v>1962</v>
      </c>
      <c r="P95" s="130"/>
      <c r="Q95" s="37">
        <f t="shared" si="8"/>
        <v>0</v>
      </c>
      <c r="T95" t="e">
        <f>IF(LEN(S95)&lt;2,#REF!,S95)</f>
        <v>#REF!</v>
      </c>
      <c r="U95" s="75">
        <v>1962</v>
      </c>
    </row>
    <row r="96" spans="1:21" ht="16.5" customHeight="1" x14ac:dyDescent="0.25">
      <c r="A96" s="88" t="s">
        <v>89</v>
      </c>
      <c r="B96" s="59" t="s">
        <v>381</v>
      </c>
      <c r="C96" s="89" t="s">
        <v>6</v>
      </c>
      <c r="D96" s="51" t="s">
        <v>71</v>
      </c>
      <c r="E96" s="52">
        <v>2006</v>
      </c>
      <c r="F96" s="75">
        <v>1</v>
      </c>
      <c r="G96" s="172">
        <v>14</v>
      </c>
      <c r="H96" s="297">
        <v>55.61</v>
      </c>
      <c r="O96">
        <v>2006</v>
      </c>
      <c r="P96" s="130"/>
      <c r="Q96" s="37">
        <f t="shared" si="8"/>
        <v>0</v>
      </c>
      <c r="T96" t="e">
        <f>IF(LEN(S96)&lt;2,#REF!,S96)</f>
        <v>#REF!</v>
      </c>
      <c r="U96" s="52">
        <v>2006</v>
      </c>
    </row>
    <row r="97" spans="1:21" ht="16.5" customHeight="1" x14ac:dyDescent="0.25">
      <c r="A97" s="88" t="s">
        <v>89</v>
      </c>
      <c r="B97" s="49" t="s">
        <v>205</v>
      </c>
      <c r="C97" s="89" t="s">
        <v>6</v>
      </c>
      <c r="D97" s="51" t="s">
        <v>71</v>
      </c>
      <c r="E97" s="52">
        <v>2010</v>
      </c>
      <c r="F97" s="75">
        <v>1</v>
      </c>
      <c r="G97" s="172">
        <v>2.06</v>
      </c>
      <c r="H97" s="297">
        <v>14.06</v>
      </c>
      <c r="O97">
        <v>2010</v>
      </c>
      <c r="Q97" s="142">
        <f>SUM(Q2:Q96)</f>
        <v>592</v>
      </c>
      <c r="T97" t="e">
        <f>IF(LEN(S97)&lt;2,#REF!,S97)</f>
        <v>#REF!</v>
      </c>
      <c r="U97" s="52">
        <v>2010</v>
      </c>
    </row>
    <row r="98" spans="1:21" ht="16.5" customHeight="1" x14ac:dyDescent="0.25">
      <c r="A98" s="88" t="s">
        <v>89</v>
      </c>
      <c r="B98" s="49" t="s">
        <v>206</v>
      </c>
      <c r="C98" s="89" t="s">
        <v>6</v>
      </c>
      <c r="D98" s="51" t="s">
        <v>71</v>
      </c>
      <c r="E98" s="58">
        <v>41026</v>
      </c>
      <c r="F98" s="75">
        <v>1</v>
      </c>
      <c r="G98" s="178">
        <v>3.75</v>
      </c>
      <c r="H98" s="302">
        <v>15.07</v>
      </c>
      <c r="O98">
        <v>2012</v>
      </c>
      <c r="T98" t="e">
        <f>IF(LEN(S98)&lt;2,#REF!,S98)</f>
        <v>#REF!</v>
      </c>
      <c r="U98" s="58">
        <v>41026</v>
      </c>
    </row>
    <row r="99" spans="1:21" ht="16.5" customHeight="1" x14ac:dyDescent="0.25">
      <c r="A99" s="88" t="s">
        <v>89</v>
      </c>
      <c r="B99" s="90" t="s">
        <v>218</v>
      </c>
      <c r="C99" s="89" t="s">
        <v>6</v>
      </c>
      <c r="D99" s="51" t="s">
        <v>71</v>
      </c>
      <c r="E99" s="58">
        <v>41264</v>
      </c>
      <c r="F99" s="75">
        <v>1</v>
      </c>
      <c r="G99" s="172">
        <v>9.3030000000000008</v>
      </c>
      <c r="H99" s="297">
        <v>46.845999999999997</v>
      </c>
      <c r="O99">
        <v>2012</v>
      </c>
      <c r="T99" t="e">
        <f>IF(LEN(S99)&lt;2,#REF!,S99)</f>
        <v>#REF!</v>
      </c>
      <c r="U99" s="58">
        <v>41264</v>
      </c>
    </row>
    <row r="100" spans="1:21" ht="16.5" customHeight="1" x14ac:dyDescent="0.25">
      <c r="A100" s="88" t="s">
        <v>89</v>
      </c>
      <c r="B100" s="59" t="s">
        <v>406</v>
      </c>
      <c r="C100" s="89" t="s">
        <v>6</v>
      </c>
      <c r="D100" s="51" t="s">
        <v>71</v>
      </c>
      <c r="E100" s="58">
        <v>41299</v>
      </c>
      <c r="F100" s="75">
        <v>1</v>
      </c>
      <c r="G100" s="172">
        <v>20.55</v>
      </c>
      <c r="H100" s="297">
        <v>59.134</v>
      </c>
      <c r="O100">
        <v>2013</v>
      </c>
      <c r="T100" t="e">
        <f>IF(LEN(S100)&lt;2,#REF!,S100)</f>
        <v>#REF!</v>
      </c>
      <c r="U100" s="58">
        <v>41299</v>
      </c>
    </row>
    <row r="101" spans="1:21" ht="16.5" customHeight="1" x14ac:dyDescent="0.25">
      <c r="A101" s="88" t="s">
        <v>89</v>
      </c>
      <c r="B101" s="49" t="s">
        <v>411</v>
      </c>
      <c r="C101" s="89" t="s">
        <v>6</v>
      </c>
      <c r="D101" s="51" t="s">
        <v>68</v>
      </c>
      <c r="E101" s="52">
        <v>2010</v>
      </c>
      <c r="F101" s="75">
        <v>1</v>
      </c>
      <c r="G101" s="172">
        <v>38.25</v>
      </c>
      <c r="H101" s="302">
        <v>122.89</v>
      </c>
      <c r="O101">
        <v>2010</v>
      </c>
      <c r="T101" t="e">
        <f>IF(LEN(S101)&lt;2,#REF!,S101)</f>
        <v>#REF!</v>
      </c>
      <c r="U101" s="52">
        <v>2010</v>
      </c>
    </row>
    <row r="102" spans="1:21" ht="16.5" customHeight="1" x14ac:dyDescent="0.25">
      <c r="A102" s="88" t="s">
        <v>89</v>
      </c>
      <c r="B102" s="59" t="s">
        <v>257</v>
      </c>
      <c r="C102" s="89" t="s">
        <v>6</v>
      </c>
      <c r="D102" s="51" t="s">
        <v>71</v>
      </c>
      <c r="E102" s="58">
        <v>41438</v>
      </c>
      <c r="F102" s="75">
        <v>1</v>
      </c>
      <c r="G102" s="172">
        <v>2.63</v>
      </c>
      <c r="H102" s="297">
        <v>9.4499999999999993</v>
      </c>
      <c r="O102">
        <v>2013</v>
      </c>
      <c r="T102" t="e">
        <f>IF(LEN(S102)&lt;2,#REF!,S102)</f>
        <v>#REF!</v>
      </c>
      <c r="U102" s="58">
        <v>41438</v>
      </c>
    </row>
    <row r="103" spans="1:21" ht="16.5" customHeight="1" x14ac:dyDescent="0.25">
      <c r="A103" s="88" t="s">
        <v>89</v>
      </c>
      <c r="B103" s="49" t="s">
        <v>310</v>
      </c>
      <c r="C103" s="89" t="s">
        <v>6</v>
      </c>
      <c r="D103" s="51" t="s">
        <v>71</v>
      </c>
      <c r="E103" s="58">
        <v>40824</v>
      </c>
      <c r="F103" s="75">
        <v>1</v>
      </c>
      <c r="G103" s="172">
        <v>9.2650000000000006</v>
      </c>
      <c r="H103" s="297">
        <v>40.69</v>
      </c>
      <c r="O103">
        <v>2011</v>
      </c>
      <c r="T103" t="e">
        <f>IF(LEN(S103)&lt;2,#REF!,S103)</f>
        <v>#REF!</v>
      </c>
      <c r="U103" s="58">
        <v>40824</v>
      </c>
    </row>
    <row r="104" spans="1:21" ht="16.5" customHeight="1" x14ac:dyDescent="0.25">
      <c r="A104" s="88" t="s">
        <v>89</v>
      </c>
      <c r="B104" s="59" t="s">
        <v>316</v>
      </c>
      <c r="C104" s="89" t="s">
        <v>6</v>
      </c>
      <c r="D104" s="51" t="s">
        <v>71</v>
      </c>
      <c r="E104" s="58">
        <v>40954</v>
      </c>
      <c r="F104" s="75">
        <v>1</v>
      </c>
      <c r="G104" s="172">
        <v>12.045999999999999</v>
      </c>
      <c r="H104" s="297">
        <v>47.56</v>
      </c>
      <c r="O104">
        <v>2012</v>
      </c>
      <c r="T104" t="e">
        <f>IF(LEN(S104)&lt;2,#REF!,S104)</f>
        <v>#REF!</v>
      </c>
      <c r="U104" s="58">
        <v>40954</v>
      </c>
    </row>
    <row r="105" spans="1:21" ht="16.5" customHeight="1" x14ac:dyDescent="0.25">
      <c r="A105" s="88" t="s">
        <v>89</v>
      </c>
      <c r="B105" s="49" t="s">
        <v>440</v>
      </c>
      <c r="C105" s="89" t="s">
        <v>6</v>
      </c>
      <c r="D105" s="51" t="s">
        <v>71</v>
      </c>
      <c r="E105" s="52">
        <v>2006</v>
      </c>
      <c r="F105" s="75">
        <v>1</v>
      </c>
      <c r="G105" s="172">
        <v>16</v>
      </c>
      <c r="H105" s="297">
        <v>50.879999999999995</v>
      </c>
      <c r="O105">
        <v>2006</v>
      </c>
      <c r="T105" t="e">
        <f>IF(LEN(S105)&lt;2,#REF!,S105)</f>
        <v>#REF!</v>
      </c>
      <c r="U105" s="52">
        <v>2006</v>
      </c>
    </row>
    <row r="106" spans="1:21" ht="16.5" customHeight="1" x14ac:dyDescent="0.25">
      <c r="A106" s="88" t="s">
        <v>89</v>
      </c>
      <c r="B106" s="49" t="s">
        <v>798</v>
      </c>
      <c r="C106" s="89" t="s">
        <v>6</v>
      </c>
      <c r="D106" s="51" t="s">
        <v>71</v>
      </c>
      <c r="E106" s="52">
        <v>2008</v>
      </c>
      <c r="F106" s="75">
        <v>1</v>
      </c>
      <c r="G106" s="172">
        <v>7.5</v>
      </c>
      <c r="H106" s="297">
        <v>35</v>
      </c>
      <c r="O106">
        <v>2008</v>
      </c>
      <c r="T106" t="e">
        <f>IF(LEN(S106)&lt;2,#REF!,S106)</f>
        <v>#REF!</v>
      </c>
      <c r="U106" s="52">
        <v>2008</v>
      </c>
    </row>
    <row r="107" spans="1:21" ht="16.5" customHeight="1" x14ac:dyDescent="0.25">
      <c r="A107" s="88" t="s">
        <v>89</v>
      </c>
      <c r="B107" s="49" t="s">
        <v>356</v>
      </c>
      <c r="C107" s="89" t="s">
        <v>6</v>
      </c>
      <c r="D107" s="51" t="s">
        <v>68</v>
      </c>
      <c r="E107" s="52">
        <v>2009</v>
      </c>
      <c r="F107" s="75">
        <v>1</v>
      </c>
      <c r="G107" s="172">
        <v>4.76</v>
      </c>
      <c r="H107" s="297">
        <v>14.93</v>
      </c>
      <c r="O107">
        <v>2009</v>
      </c>
      <c r="T107" t="e">
        <f>IF(LEN(S107)&lt;2,#REF!,S107)</f>
        <v>#REF!</v>
      </c>
      <c r="U107" s="52">
        <v>2009</v>
      </c>
    </row>
    <row r="108" spans="1:21" ht="16.5" customHeight="1" x14ac:dyDescent="0.25">
      <c r="A108" s="88" t="s">
        <v>89</v>
      </c>
      <c r="B108" s="49" t="s">
        <v>367</v>
      </c>
      <c r="C108" s="89" t="s">
        <v>6</v>
      </c>
      <c r="D108" s="51" t="s">
        <v>71</v>
      </c>
      <c r="E108" s="62">
        <v>41481</v>
      </c>
      <c r="F108" s="75">
        <v>1</v>
      </c>
      <c r="G108" s="178">
        <v>8.9700000000000006</v>
      </c>
      <c r="H108" s="300">
        <v>24.84</v>
      </c>
      <c r="O108">
        <v>2013</v>
      </c>
      <c r="T108" t="e">
        <f>IF(LEN(S108)&lt;2,#REF!,S108)</f>
        <v>#REF!</v>
      </c>
      <c r="U108" s="62">
        <v>41481</v>
      </c>
    </row>
    <row r="109" spans="1:21" ht="16.5" customHeight="1" x14ac:dyDescent="0.25">
      <c r="A109" s="91" t="s">
        <v>89</v>
      </c>
      <c r="B109" s="49" t="s">
        <v>242</v>
      </c>
      <c r="C109" s="92" t="s">
        <v>6</v>
      </c>
      <c r="D109" s="51" t="s">
        <v>568</v>
      </c>
      <c r="E109" s="58">
        <v>41711</v>
      </c>
      <c r="F109" s="75">
        <v>1</v>
      </c>
      <c r="G109" s="172">
        <v>6.84</v>
      </c>
      <c r="H109" s="297">
        <v>20</v>
      </c>
      <c r="O109">
        <v>2014</v>
      </c>
      <c r="T109" t="e">
        <f>IF(LEN(S109)&lt;2,#REF!,S109)</f>
        <v>#REF!</v>
      </c>
      <c r="U109" s="58">
        <v>41711</v>
      </c>
    </row>
    <row r="110" spans="1:21" ht="16.5" customHeight="1" x14ac:dyDescent="0.25">
      <c r="A110" s="88" t="s">
        <v>89</v>
      </c>
      <c r="B110" s="49" t="s">
        <v>650</v>
      </c>
      <c r="C110" s="89" t="s">
        <v>6</v>
      </c>
      <c r="D110" s="51" t="s">
        <v>68</v>
      </c>
      <c r="E110" s="85">
        <v>42132</v>
      </c>
      <c r="F110" s="75">
        <v>1</v>
      </c>
      <c r="G110" s="178">
        <v>32.380000000000003</v>
      </c>
      <c r="H110" s="300">
        <v>68.72999999999999</v>
      </c>
      <c r="O110">
        <v>2015</v>
      </c>
      <c r="T110" t="e">
        <f>IF(LEN(S110)&lt;2,#REF!,S110)</f>
        <v>#REF!</v>
      </c>
      <c r="U110" s="85">
        <v>42132</v>
      </c>
    </row>
    <row r="111" spans="1:21" ht="16.5" customHeight="1" x14ac:dyDescent="0.25">
      <c r="A111" s="91" t="s">
        <v>89</v>
      </c>
      <c r="B111" s="49" t="s">
        <v>799</v>
      </c>
      <c r="C111" s="92" t="s">
        <v>6</v>
      </c>
      <c r="D111" s="51" t="s">
        <v>68</v>
      </c>
      <c r="E111" s="93">
        <v>1993</v>
      </c>
      <c r="F111" s="75">
        <v>1</v>
      </c>
      <c r="G111" s="172">
        <v>46.4</v>
      </c>
      <c r="H111" s="297">
        <v>206</v>
      </c>
      <c r="O111">
        <v>1993</v>
      </c>
      <c r="T111" t="e">
        <f>IF(LEN(S111)&lt;2,#REF!,S111)</f>
        <v>#REF!</v>
      </c>
      <c r="U111" s="93">
        <v>1993</v>
      </c>
    </row>
    <row r="112" spans="1:21" ht="16.5" customHeight="1" x14ac:dyDescent="0.25">
      <c r="A112" s="91" t="s">
        <v>89</v>
      </c>
      <c r="B112" s="49" t="s">
        <v>651</v>
      </c>
      <c r="C112" s="92" t="s">
        <v>6</v>
      </c>
      <c r="D112" s="51" t="s">
        <v>71</v>
      </c>
      <c r="E112" s="93">
        <v>2015</v>
      </c>
      <c r="F112" s="75">
        <v>1</v>
      </c>
      <c r="G112" s="172">
        <v>1.71</v>
      </c>
      <c r="H112" s="297">
        <v>6.5</v>
      </c>
      <c r="O112">
        <v>2015</v>
      </c>
      <c r="T112" t="e">
        <f>IF(LEN(S112)&lt;2,#REF!,S112)</f>
        <v>#REF!</v>
      </c>
      <c r="U112" s="93">
        <v>2015</v>
      </c>
    </row>
    <row r="113" spans="1:21" ht="16.5" customHeight="1" x14ac:dyDescent="0.25">
      <c r="A113" s="91" t="s">
        <v>89</v>
      </c>
      <c r="B113" s="49" t="s">
        <v>652</v>
      </c>
      <c r="C113" s="92" t="s">
        <v>6</v>
      </c>
      <c r="D113" s="51" t="s">
        <v>71</v>
      </c>
      <c r="E113" s="93">
        <v>1956</v>
      </c>
      <c r="F113" s="75">
        <v>1</v>
      </c>
      <c r="G113" s="172">
        <v>26.4</v>
      </c>
      <c r="H113" s="297">
        <v>150</v>
      </c>
      <c r="O113">
        <v>1956</v>
      </c>
      <c r="T113" t="e">
        <f>IF(LEN(S113)&lt;2,#REF!,S113)</f>
        <v>#REF!</v>
      </c>
      <c r="U113" s="93">
        <v>1956</v>
      </c>
    </row>
    <row r="114" spans="1:21" ht="16.5" customHeight="1" x14ac:dyDescent="0.25">
      <c r="A114" s="91" t="s">
        <v>89</v>
      </c>
      <c r="B114" s="49" t="s">
        <v>653</v>
      </c>
      <c r="C114" s="92" t="s">
        <v>6</v>
      </c>
      <c r="D114" s="51" t="s">
        <v>71</v>
      </c>
      <c r="E114" s="93">
        <v>1986</v>
      </c>
      <c r="F114" s="75">
        <v>1</v>
      </c>
      <c r="G114" s="172">
        <v>6</v>
      </c>
      <c r="H114" s="297">
        <v>20</v>
      </c>
      <c r="O114">
        <v>1986</v>
      </c>
      <c r="T114" t="e">
        <f>IF(LEN(S114)&lt;2,#REF!,S114)</f>
        <v>#REF!</v>
      </c>
      <c r="U114" s="93">
        <v>1986</v>
      </c>
    </row>
    <row r="115" spans="1:21" ht="16.5" customHeight="1" x14ac:dyDescent="0.25">
      <c r="A115" s="91" t="s">
        <v>89</v>
      </c>
      <c r="B115" s="49" t="s">
        <v>654</v>
      </c>
      <c r="C115" s="92" t="s">
        <v>6</v>
      </c>
      <c r="D115" s="51" t="s">
        <v>71</v>
      </c>
      <c r="E115" s="93">
        <v>1987</v>
      </c>
      <c r="F115" s="75">
        <v>1</v>
      </c>
      <c r="G115" s="172">
        <v>48</v>
      </c>
      <c r="H115" s="297">
        <v>220</v>
      </c>
      <c r="O115">
        <v>1987</v>
      </c>
      <c r="T115" t="e">
        <f>IF(LEN(S115)&lt;2,#REF!,S115)</f>
        <v>#REF!</v>
      </c>
      <c r="U115" s="93">
        <v>1987</v>
      </c>
    </row>
    <row r="116" spans="1:21" ht="16.5" customHeight="1" x14ac:dyDescent="0.25">
      <c r="A116" s="91" t="s">
        <v>89</v>
      </c>
      <c r="B116" s="49" t="s">
        <v>729</v>
      </c>
      <c r="C116" s="92" t="s">
        <v>6</v>
      </c>
      <c r="D116" s="51" t="s">
        <v>71</v>
      </c>
      <c r="E116" s="93">
        <v>2016</v>
      </c>
      <c r="F116" s="75">
        <v>1</v>
      </c>
      <c r="G116" s="172">
        <v>6.1440000000000001</v>
      </c>
      <c r="H116" s="297">
        <v>13.706</v>
      </c>
      <c r="O116">
        <v>2016</v>
      </c>
      <c r="T116" t="e">
        <f>IF(LEN(S116)&lt;2,#REF!,S116)</f>
        <v>#REF!</v>
      </c>
      <c r="U116" s="93">
        <v>2016</v>
      </c>
    </row>
    <row r="117" spans="1:21" ht="16.5" customHeight="1" x14ac:dyDescent="0.25">
      <c r="A117" s="94" t="s">
        <v>89</v>
      </c>
      <c r="B117" s="65" t="s">
        <v>768</v>
      </c>
      <c r="C117" s="95" t="s">
        <v>6</v>
      </c>
      <c r="D117" s="67" t="s">
        <v>71</v>
      </c>
      <c r="E117" s="68">
        <v>43028</v>
      </c>
      <c r="F117" s="285">
        <v>1</v>
      </c>
      <c r="G117" s="174">
        <v>5.64</v>
      </c>
      <c r="H117" s="298">
        <v>15.3</v>
      </c>
      <c r="O117">
        <v>2017</v>
      </c>
      <c r="T117" t="e">
        <f>IF(LEN(S117)&lt;2,#REF!,S117)</f>
        <v>#REF!</v>
      </c>
      <c r="U117" s="68">
        <v>43028</v>
      </c>
    </row>
    <row r="118" spans="1:21" ht="16.5" customHeight="1" x14ac:dyDescent="0.25">
      <c r="A118" s="91" t="s">
        <v>90</v>
      </c>
      <c r="B118" s="56" t="s">
        <v>171</v>
      </c>
      <c r="C118" s="92" t="s">
        <v>34</v>
      </c>
      <c r="D118" s="96" t="s">
        <v>69</v>
      </c>
      <c r="E118" s="57">
        <v>1960</v>
      </c>
      <c r="F118" s="75">
        <v>1</v>
      </c>
      <c r="G118" s="176">
        <v>8.25</v>
      </c>
      <c r="H118" s="299">
        <v>3</v>
      </c>
      <c r="O118">
        <v>1960</v>
      </c>
      <c r="T118" t="e">
        <f>IF(LEN(S118)&lt;2,#REF!,S118)</f>
        <v>#REF!</v>
      </c>
      <c r="U118" s="57">
        <v>1960</v>
      </c>
    </row>
    <row r="119" spans="1:21" ht="16.5" customHeight="1" x14ac:dyDescent="0.25">
      <c r="A119" s="91" t="s">
        <v>90</v>
      </c>
      <c r="B119" s="56" t="s">
        <v>185</v>
      </c>
      <c r="C119" s="92" t="s">
        <v>34</v>
      </c>
      <c r="D119" s="51" t="s">
        <v>71</v>
      </c>
      <c r="E119" s="57">
        <v>1989</v>
      </c>
      <c r="F119" s="75">
        <v>1</v>
      </c>
      <c r="G119" s="176">
        <v>13</v>
      </c>
      <c r="H119" s="299">
        <v>36</v>
      </c>
      <c r="O119">
        <v>1989</v>
      </c>
      <c r="T119" t="e">
        <f>IF(LEN(S119)&lt;2,#REF!,S119)</f>
        <v>#REF!</v>
      </c>
      <c r="U119" s="57">
        <v>1989</v>
      </c>
    </row>
    <row r="120" spans="1:21" ht="16.5" customHeight="1" x14ac:dyDescent="0.25">
      <c r="A120" s="91" t="s">
        <v>90</v>
      </c>
      <c r="B120" s="56" t="s">
        <v>187</v>
      </c>
      <c r="C120" s="92" t="s">
        <v>34</v>
      </c>
      <c r="D120" s="51" t="s">
        <v>71</v>
      </c>
      <c r="E120" s="57">
        <v>1998</v>
      </c>
      <c r="F120" s="75">
        <v>1</v>
      </c>
      <c r="G120" s="176">
        <v>2.2000000000000002</v>
      </c>
      <c r="H120" s="299">
        <v>11.98</v>
      </c>
      <c r="O120">
        <v>1998</v>
      </c>
      <c r="T120" t="e">
        <f>IF(LEN(S120)&lt;2,#REF!,S120)</f>
        <v>#REF!</v>
      </c>
      <c r="U120" s="57">
        <v>1998</v>
      </c>
    </row>
    <row r="121" spans="1:21" ht="16.5" customHeight="1" x14ac:dyDescent="0.25">
      <c r="A121" s="91" t="s">
        <v>90</v>
      </c>
      <c r="B121" s="49" t="s">
        <v>236</v>
      </c>
      <c r="C121" s="92" t="s">
        <v>34</v>
      </c>
      <c r="D121" s="51" t="s">
        <v>71</v>
      </c>
      <c r="E121" s="58">
        <v>40850</v>
      </c>
      <c r="F121" s="75">
        <v>1</v>
      </c>
      <c r="G121" s="178">
        <v>3.6</v>
      </c>
      <c r="H121" s="300">
        <v>16.510000000000002</v>
      </c>
      <c r="O121">
        <v>2011</v>
      </c>
      <c r="T121" t="e">
        <f>IF(LEN(S121)&lt;2,#REF!,S121)</f>
        <v>#REF!</v>
      </c>
      <c r="U121" s="58">
        <v>40850</v>
      </c>
    </row>
    <row r="122" spans="1:21" ht="16.5" customHeight="1" x14ac:dyDescent="0.25">
      <c r="A122" s="91" t="s">
        <v>90</v>
      </c>
      <c r="B122" s="49" t="s">
        <v>372</v>
      </c>
      <c r="C122" s="92" t="s">
        <v>34</v>
      </c>
      <c r="D122" s="51" t="s">
        <v>71</v>
      </c>
      <c r="E122" s="52">
        <v>2009</v>
      </c>
      <c r="F122" s="75">
        <v>1</v>
      </c>
      <c r="G122" s="172">
        <v>5.0999999999999996</v>
      </c>
      <c r="H122" s="297">
        <v>20</v>
      </c>
      <c r="O122">
        <v>2009</v>
      </c>
      <c r="T122" t="e">
        <f>IF(LEN(S122)&lt;2,#REF!,S122)</f>
        <v>#REF!</v>
      </c>
      <c r="U122" s="52">
        <v>2009</v>
      </c>
    </row>
    <row r="123" spans="1:21" ht="16.5" customHeight="1" x14ac:dyDescent="0.25">
      <c r="A123" s="91" t="s">
        <v>90</v>
      </c>
      <c r="B123" s="49" t="s">
        <v>547</v>
      </c>
      <c r="C123" s="92" t="s">
        <v>34</v>
      </c>
      <c r="D123" s="51" t="s">
        <v>568</v>
      </c>
      <c r="E123" s="58">
        <v>41747</v>
      </c>
      <c r="F123" s="75">
        <v>1</v>
      </c>
      <c r="G123" s="172">
        <v>18.77</v>
      </c>
      <c r="H123" s="297">
        <v>83.36</v>
      </c>
      <c r="O123">
        <v>2014</v>
      </c>
      <c r="T123" t="e">
        <f>IF(LEN(S123)&lt;2,#REF!,S123)</f>
        <v>#REF!</v>
      </c>
      <c r="U123" s="58">
        <v>41747</v>
      </c>
    </row>
    <row r="124" spans="1:21" ht="16.5" customHeight="1" x14ac:dyDescent="0.25">
      <c r="A124" s="91" t="s">
        <v>90</v>
      </c>
      <c r="B124" s="49" t="s">
        <v>730</v>
      </c>
      <c r="C124" s="92" t="s">
        <v>34</v>
      </c>
      <c r="D124" s="51" t="s">
        <v>71</v>
      </c>
      <c r="E124" s="52">
        <v>2016</v>
      </c>
      <c r="F124" s="75">
        <v>1</v>
      </c>
      <c r="G124" s="172">
        <v>3.1760000000000002</v>
      </c>
      <c r="H124" s="297">
        <v>14.28</v>
      </c>
      <c r="O124">
        <v>2016</v>
      </c>
      <c r="T124" t="e">
        <f>IF(LEN(S124)&lt;2,#REF!,S124)</f>
        <v>#REF!</v>
      </c>
      <c r="U124" s="52">
        <v>2016</v>
      </c>
    </row>
    <row r="125" spans="1:21" ht="16.5" customHeight="1" x14ac:dyDescent="0.25">
      <c r="A125" s="91" t="s">
        <v>90</v>
      </c>
      <c r="B125" s="49" t="s">
        <v>731</v>
      </c>
      <c r="C125" s="92" t="s">
        <v>34</v>
      </c>
      <c r="D125" s="51" t="s">
        <v>68</v>
      </c>
      <c r="E125" s="52">
        <v>2016</v>
      </c>
      <c r="F125" s="75">
        <v>1</v>
      </c>
      <c r="G125" s="172">
        <v>99.462000000000003</v>
      </c>
      <c r="H125" s="297">
        <v>268.3</v>
      </c>
      <c r="O125">
        <v>2016</v>
      </c>
      <c r="T125" t="e">
        <f>IF(LEN(S125)&lt;2,#REF!,S125)</f>
        <v>#REF!</v>
      </c>
      <c r="U125" s="52">
        <v>2016</v>
      </c>
    </row>
    <row r="126" spans="1:21" ht="16.5" customHeight="1" x14ac:dyDescent="0.25">
      <c r="A126" s="94" t="s">
        <v>90</v>
      </c>
      <c r="B126" s="65" t="s">
        <v>769</v>
      </c>
      <c r="C126" s="95" t="s">
        <v>34</v>
      </c>
      <c r="D126" s="67" t="s">
        <v>68</v>
      </c>
      <c r="E126" s="68">
        <v>42987</v>
      </c>
      <c r="F126" s="285">
        <v>1</v>
      </c>
      <c r="G126" s="174">
        <v>3.65</v>
      </c>
      <c r="H126" s="298">
        <v>12.78</v>
      </c>
      <c r="O126">
        <v>2017</v>
      </c>
      <c r="T126" t="e">
        <f>IF(LEN(S126)&lt;2,#REF!,S126)</f>
        <v>#REF!</v>
      </c>
      <c r="U126" s="68">
        <v>42987</v>
      </c>
    </row>
    <row r="127" spans="1:21" ht="16.5" customHeight="1" x14ac:dyDescent="0.25">
      <c r="A127" s="79" t="s">
        <v>90</v>
      </c>
      <c r="B127" s="59" t="s">
        <v>800</v>
      </c>
      <c r="C127" s="49" t="s">
        <v>34</v>
      </c>
      <c r="D127" s="51" t="s">
        <v>71</v>
      </c>
      <c r="E127" s="58">
        <v>43401</v>
      </c>
      <c r="F127" s="75">
        <v>1</v>
      </c>
      <c r="G127" s="172">
        <v>1.756</v>
      </c>
      <c r="H127" s="297">
        <v>5.15</v>
      </c>
      <c r="O127">
        <v>2018</v>
      </c>
      <c r="T127" t="e">
        <f>IF(LEN(S127)&lt;2,#REF!,S127)</f>
        <v>#REF!</v>
      </c>
      <c r="U127" s="58">
        <v>43401</v>
      </c>
    </row>
    <row r="128" spans="1:21" ht="16.5" customHeight="1" x14ac:dyDescent="0.25">
      <c r="A128" s="79" t="s">
        <v>91</v>
      </c>
      <c r="B128" s="49" t="s">
        <v>235</v>
      </c>
      <c r="C128" s="49" t="s">
        <v>2</v>
      </c>
      <c r="D128" s="51" t="s">
        <v>71</v>
      </c>
      <c r="E128" s="58">
        <v>41669</v>
      </c>
      <c r="F128" s="75">
        <v>1</v>
      </c>
      <c r="G128" s="178">
        <v>2.6</v>
      </c>
      <c r="H128" s="300">
        <v>13</v>
      </c>
      <c r="O128">
        <v>2014</v>
      </c>
      <c r="T128" t="e">
        <f>IF(LEN(S128)&lt;2,#REF!,S128)</f>
        <v>#REF!</v>
      </c>
      <c r="U128" s="58">
        <v>41669</v>
      </c>
    </row>
    <row r="129" spans="1:21" ht="16.5" customHeight="1" x14ac:dyDescent="0.25">
      <c r="A129" s="79" t="s">
        <v>91</v>
      </c>
      <c r="B129" s="49" t="s">
        <v>251</v>
      </c>
      <c r="C129" s="49" t="s">
        <v>2</v>
      </c>
      <c r="D129" s="51" t="s">
        <v>71</v>
      </c>
      <c r="E129" s="58">
        <v>41421</v>
      </c>
      <c r="F129" s="75">
        <v>1</v>
      </c>
      <c r="G129" s="178">
        <v>43.5</v>
      </c>
      <c r="H129" s="300">
        <v>123</v>
      </c>
      <c r="O129">
        <v>2013</v>
      </c>
      <c r="T129" t="e">
        <f>IF(LEN(S129)&lt;2,#REF!,S129)</f>
        <v>#REF!</v>
      </c>
      <c r="U129" s="58">
        <v>41421</v>
      </c>
    </row>
    <row r="130" spans="1:21" ht="16.5" customHeight="1" x14ac:dyDescent="0.25">
      <c r="A130" s="79" t="s">
        <v>91</v>
      </c>
      <c r="B130" s="49" t="s">
        <v>495</v>
      </c>
      <c r="C130" s="49" t="s">
        <v>2</v>
      </c>
      <c r="D130" s="51" t="s">
        <v>71</v>
      </c>
      <c r="E130" s="61">
        <v>41375</v>
      </c>
      <c r="F130" s="75">
        <v>1</v>
      </c>
      <c r="G130" s="172">
        <v>27.2</v>
      </c>
      <c r="H130" s="297">
        <v>92</v>
      </c>
      <c r="O130">
        <v>2013</v>
      </c>
      <c r="T130" t="e">
        <f>IF(LEN(S130)&lt;2,#REF!,S130)</f>
        <v>#REF!</v>
      </c>
      <c r="U130" s="61">
        <v>41375</v>
      </c>
    </row>
    <row r="131" spans="1:21" ht="16.5" customHeight="1" x14ac:dyDescent="0.25">
      <c r="A131" s="79" t="s">
        <v>91</v>
      </c>
      <c r="B131" s="49" t="s">
        <v>258</v>
      </c>
      <c r="C131" s="49" t="s">
        <v>2</v>
      </c>
      <c r="D131" s="51" t="s">
        <v>71</v>
      </c>
      <c r="E131" s="58">
        <v>41087</v>
      </c>
      <c r="F131" s="75">
        <v>1</v>
      </c>
      <c r="G131" s="172">
        <v>29.4</v>
      </c>
      <c r="H131" s="302">
        <v>117</v>
      </c>
      <c r="O131">
        <v>2012</v>
      </c>
      <c r="T131" s="320" t="e">
        <f>IF(LEN(S131)&lt;2,#REF!,S131)</f>
        <v>#REF!</v>
      </c>
      <c r="U131" s="58">
        <v>41087</v>
      </c>
    </row>
    <row r="132" spans="1:21" ht="16.5" customHeight="1" x14ac:dyDescent="0.25">
      <c r="A132" s="79" t="s">
        <v>91</v>
      </c>
      <c r="B132" s="49" t="s">
        <v>497</v>
      </c>
      <c r="C132" s="49" t="s">
        <v>2</v>
      </c>
      <c r="D132" s="51" t="s">
        <v>68</v>
      </c>
      <c r="E132" s="52">
        <v>2010</v>
      </c>
      <c r="F132" s="75">
        <v>1</v>
      </c>
      <c r="G132" s="172">
        <v>69.349999999999994</v>
      </c>
      <c r="H132" s="297">
        <v>223</v>
      </c>
      <c r="O132">
        <v>2010</v>
      </c>
      <c r="T132" t="e">
        <f>IF(LEN(S132)&lt;2,#REF!,S132)</f>
        <v>#REF!</v>
      </c>
      <c r="U132" s="52">
        <v>2010</v>
      </c>
    </row>
    <row r="133" spans="1:21" ht="16.5" customHeight="1" x14ac:dyDescent="0.25">
      <c r="A133" s="79" t="s">
        <v>91</v>
      </c>
      <c r="B133" s="49" t="s">
        <v>297</v>
      </c>
      <c r="C133" s="49" t="s">
        <v>2</v>
      </c>
      <c r="D133" s="51" t="s">
        <v>68</v>
      </c>
      <c r="E133" s="58">
        <v>41627</v>
      </c>
      <c r="F133" s="75">
        <v>1</v>
      </c>
      <c r="G133" s="178">
        <v>191.28</v>
      </c>
      <c r="H133" s="300">
        <v>766</v>
      </c>
      <c r="O133">
        <v>2013</v>
      </c>
      <c r="T133" t="e">
        <f>IF(LEN(S133)&lt;2,#REF!,S133)</f>
        <v>#REF!</v>
      </c>
      <c r="U133" s="58">
        <v>41627</v>
      </c>
    </row>
    <row r="134" spans="1:21" ht="16.5" customHeight="1" x14ac:dyDescent="0.25">
      <c r="A134" s="79" t="s">
        <v>91</v>
      </c>
      <c r="B134" s="59" t="s">
        <v>305</v>
      </c>
      <c r="C134" s="49" t="s">
        <v>2</v>
      </c>
      <c r="D134" s="51" t="s">
        <v>71</v>
      </c>
      <c r="E134" s="58">
        <v>41662</v>
      </c>
      <c r="F134" s="75">
        <v>1</v>
      </c>
      <c r="G134" s="172">
        <v>23.8</v>
      </c>
      <c r="H134" s="302">
        <v>72.293999999999997</v>
      </c>
      <c r="O134">
        <v>2014</v>
      </c>
      <c r="T134" s="320" t="e">
        <f>IF(LEN(S134)&lt;2,#REF!,S134)</f>
        <v>#REF!</v>
      </c>
      <c r="U134" s="58">
        <v>41662</v>
      </c>
    </row>
    <row r="135" spans="1:21" ht="16.5" customHeight="1" x14ac:dyDescent="0.25">
      <c r="A135" s="79" t="s">
        <v>91</v>
      </c>
      <c r="B135" s="59" t="s">
        <v>309</v>
      </c>
      <c r="C135" s="49" t="s">
        <v>2</v>
      </c>
      <c r="D135" s="51" t="s">
        <v>71</v>
      </c>
      <c r="E135" s="52">
        <v>2009</v>
      </c>
      <c r="F135" s="75">
        <v>1</v>
      </c>
      <c r="G135" s="178">
        <v>4.6760000000000002</v>
      </c>
      <c r="H135" s="302">
        <v>10</v>
      </c>
      <c r="O135">
        <v>2009</v>
      </c>
      <c r="T135" t="e">
        <f>IF(LEN(S135)&lt;2,#REF!,S135)</f>
        <v>#REF!</v>
      </c>
      <c r="U135" s="52">
        <v>2009</v>
      </c>
    </row>
    <row r="136" spans="1:21" ht="16.5" customHeight="1" x14ac:dyDescent="0.25">
      <c r="A136" s="79" t="s">
        <v>91</v>
      </c>
      <c r="B136" s="49" t="s">
        <v>425</v>
      </c>
      <c r="C136" s="49" t="s">
        <v>2</v>
      </c>
      <c r="D136" s="51" t="s">
        <v>68</v>
      </c>
      <c r="E136" s="62">
        <v>41324</v>
      </c>
      <c r="F136" s="75">
        <v>1</v>
      </c>
      <c r="G136" s="178">
        <v>155.85</v>
      </c>
      <c r="H136" s="300">
        <v>378.38</v>
      </c>
      <c r="O136">
        <v>2013</v>
      </c>
      <c r="T136" t="e">
        <f>IF(LEN(S136)&lt;2,#REF!,S136)</f>
        <v>#REF!</v>
      </c>
      <c r="U136" s="62">
        <v>41324</v>
      </c>
    </row>
    <row r="137" spans="1:21" ht="16.5" customHeight="1" x14ac:dyDescent="0.25">
      <c r="A137" s="79" t="s">
        <v>91</v>
      </c>
      <c r="B137" s="49" t="s">
        <v>427</v>
      </c>
      <c r="C137" s="49" t="s">
        <v>2</v>
      </c>
      <c r="D137" s="51" t="s">
        <v>68</v>
      </c>
      <c r="E137" s="58">
        <v>41487</v>
      </c>
      <c r="F137" s="75">
        <v>1</v>
      </c>
      <c r="G137" s="178">
        <v>20</v>
      </c>
      <c r="H137" s="300">
        <v>120.215</v>
      </c>
      <c r="O137">
        <v>2013</v>
      </c>
      <c r="T137" t="e">
        <f>IF(LEN(S137)&lt;2,#REF!,S137)</f>
        <v>#REF!</v>
      </c>
      <c r="U137" s="58">
        <v>41487</v>
      </c>
    </row>
    <row r="138" spans="1:21" ht="16.5" customHeight="1" x14ac:dyDescent="0.25">
      <c r="A138" s="79" t="s">
        <v>91</v>
      </c>
      <c r="B138" s="49" t="s">
        <v>428</v>
      </c>
      <c r="C138" s="49" t="s">
        <v>2</v>
      </c>
      <c r="D138" s="51" t="s">
        <v>68</v>
      </c>
      <c r="E138" s="58">
        <v>40899</v>
      </c>
      <c r="F138" s="75">
        <v>1</v>
      </c>
      <c r="G138" s="172">
        <v>89.42</v>
      </c>
      <c r="H138" s="297">
        <v>203.14</v>
      </c>
      <c r="O138">
        <v>2011</v>
      </c>
      <c r="T138" s="320" t="e">
        <f>IF(LEN(S138)&lt;2,#REF!,S138)</f>
        <v>#REF!</v>
      </c>
      <c r="U138" s="58">
        <v>40899</v>
      </c>
    </row>
    <row r="139" spans="1:21" ht="16.5" customHeight="1" x14ac:dyDescent="0.25">
      <c r="A139" s="79" t="s">
        <v>91</v>
      </c>
      <c r="B139" s="56" t="s">
        <v>429</v>
      </c>
      <c r="C139" s="49" t="s">
        <v>2</v>
      </c>
      <c r="D139" s="51" t="s">
        <v>71</v>
      </c>
      <c r="E139" s="52">
        <v>2006</v>
      </c>
      <c r="F139" s="75">
        <v>1</v>
      </c>
      <c r="G139" s="172">
        <v>49.6</v>
      </c>
      <c r="H139" s="297">
        <v>179</v>
      </c>
      <c r="O139">
        <v>2006</v>
      </c>
      <c r="T139" t="e">
        <f>IF(LEN(S139)&lt;2,#REF!,S139)</f>
        <v>#REF!</v>
      </c>
      <c r="U139" s="52">
        <v>2006</v>
      </c>
    </row>
    <row r="140" spans="1:21" ht="16.5" customHeight="1" x14ac:dyDescent="0.25">
      <c r="A140" s="79" t="s">
        <v>91</v>
      </c>
      <c r="B140" s="59" t="s">
        <v>358</v>
      </c>
      <c r="C140" s="49" t="s">
        <v>2</v>
      </c>
      <c r="D140" s="97" t="s">
        <v>71</v>
      </c>
      <c r="E140" s="58">
        <v>41331</v>
      </c>
      <c r="F140" s="75">
        <v>1</v>
      </c>
      <c r="G140" s="172">
        <v>49.99</v>
      </c>
      <c r="H140" s="297">
        <v>208</v>
      </c>
      <c r="O140">
        <v>2013</v>
      </c>
      <c r="T140" t="e">
        <f>IF(LEN(S140)&lt;2,#REF!,S140)</f>
        <v>#REF!</v>
      </c>
      <c r="U140" s="58">
        <v>41331</v>
      </c>
    </row>
    <row r="141" spans="1:21" ht="16.5" customHeight="1" x14ac:dyDescent="0.25">
      <c r="A141" s="79" t="s">
        <v>91</v>
      </c>
      <c r="B141" s="59" t="s">
        <v>460</v>
      </c>
      <c r="C141" s="49" t="s">
        <v>2</v>
      </c>
      <c r="D141" s="51" t="s">
        <v>72</v>
      </c>
      <c r="E141" s="58">
        <v>41041</v>
      </c>
      <c r="F141" s="75">
        <v>1</v>
      </c>
      <c r="G141" s="172">
        <v>26.98</v>
      </c>
      <c r="H141" s="297">
        <v>110</v>
      </c>
      <c r="O141">
        <v>2012</v>
      </c>
      <c r="T141" t="e">
        <f>IF(LEN(S141)&lt;2,#REF!,S141)</f>
        <v>#REF!</v>
      </c>
      <c r="U141" s="58">
        <v>41041</v>
      </c>
    </row>
    <row r="142" spans="1:21" ht="16.5" customHeight="1" x14ac:dyDescent="0.25">
      <c r="A142" s="79" t="s">
        <v>91</v>
      </c>
      <c r="B142" s="49" t="s">
        <v>459</v>
      </c>
      <c r="C142" s="49" t="s">
        <v>2</v>
      </c>
      <c r="D142" s="51" t="s">
        <v>68</v>
      </c>
      <c r="E142" s="58">
        <v>41166</v>
      </c>
      <c r="F142" s="75">
        <v>1</v>
      </c>
      <c r="G142" s="172">
        <v>28.54</v>
      </c>
      <c r="H142" s="302">
        <v>95.26</v>
      </c>
      <c r="O142">
        <v>2012</v>
      </c>
      <c r="T142" s="320" t="e">
        <f>IF(LEN(S142)&lt;2,#REF!,S142)</f>
        <v>#REF!</v>
      </c>
      <c r="U142" s="58">
        <v>41166</v>
      </c>
    </row>
    <row r="143" spans="1:21" ht="16.5" customHeight="1" x14ac:dyDescent="0.25">
      <c r="A143" s="79" t="s">
        <v>91</v>
      </c>
      <c r="B143" s="49" t="s">
        <v>450</v>
      </c>
      <c r="C143" s="49" t="s">
        <v>2</v>
      </c>
      <c r="D143" s="51" t="s">
        <v>68</v>
      </c>
      <c r="E143" s="52">
        <v>2010</v>
      </c>
      <c r="F143" s="75">
        <v>1</v>
      </c>
      <c r="G143" s="172">
        <v>310.66000000000003</v>
      </c>
      <c r="H143" s="302">
        <v>1141</v>
      </c>
      <c r="O143">
        <v>2010</v>
      </c>
      <c r="T143" t="e">
        <f>IF(LEN(S143)&lt;2,#REF!,S143)</f>
        <v>#REF!</v>
      </c>
      <c r="U143" s="52">
        <v>2010</v>
      </c>
    </row>
    <row r="144" spans="1:21" ht="16.5" customHeight="1" x14ac:dyDescent="0.25">
      <c r="A144" s="79" t="s">
        <v>91</v>
      </c>
      <c r="B144" s="49" t="s">
        <v>655</v>
      </c>
      <c r="C144" s="49" t="s">
        <v>2</v>
      </c>
      <c r="D144" s="51" t="s">
        <v>68</v>
      </c>
      <c r="E144" s="58">
        <v>42193</v>
      </c>
      <c r="F144" s="75">
        <v>1</v>
      </c>
      <c r="G144" s="172">
        <v>76</v>
      </c>
      <c r="H144" s="302">
        <v>345</v>
      </c>
      <c r="O144">
        <v>2015</v>
      </c>
      <c r="T144" t="e">
        <f>IF(LEN(S144)&lt;2,#REF!,S144)</f>
        <v>#REF!</v>
      </c>
      <c r="U144" s="58">
        <v>42193</v>
      </c>
    </row>
    <row r="145" spans="1:21" ht="16.5" customHeight="1" x14ac:dyDescent="0.25">
      <c r="A145" s="79" t="s">
        <v>91</v>
      </c>
      <c r="B145" s="49" t="s">
        <v>656</v>
      </c>
      <c r="C145" s="49" t="s">
        <v>2</v>
      </c>
      <c r="D145" s="51" t="s">
        <v>71</v>
      </c>
      <c r="E145" s="58">
        <v>42035</v>
      </c>
      <c r="F145" s="75">
        <v>1</v>
      </c>
      <c r="G145" s="172">
        <v>81.852999999999994</v>
      </c>
      <c r="H145" s="302">
        <v>234</v>
      </c>
      <c r="O145">
        <v>2015</v>
      </c>
      <c r="T145" s="320" t="e">
        <f>IF(LEN(S145)&lt;2,#REF!,S145)</f>
        <v>#REF!</v>
      </c>
      <c r="U145" s="58">
        <v>42035</v>
      </c>
    </row>
    <row r="146" spans="1:21" ht="16.5" customHeight="1" x14ac:dyDescent="0.25">
      <c r="A146" s="79" t="s">
        <v>91</v>
      </c>
      <c r="B146" s="49" t="s">
        <v>657</v>
      </c>
      <c r="C146" s="49" t="s">
        <v>2</v>
      </c>
      <c r="D146" s="51" t="s">
        <v>71</v>
      </c>
      <c r="E146" s="52">
        <v>1991</v>
      </c>
      <c r="F146" s="75">
        <v>1</v>
      </c>
      <c r="G146" s="172">
        <v>7.5</v>
      </c>
      <c r="H146" s="302">
        <v>33</v>
      </c>
      <c r="O146">
        <v>1991</v>
      </c>
      <c r="T146" t="e">
        <f>IF(LEN(S146)&lt;2,#REF!,S146)</f>
        <v>#REF!</v>
      </c>
      <c r="U146" s="52">
        <v>1991</v>
      </c>
    </row>
    <row r="147" spans="1:21" ht="16.5" customHeight="1" x14ac:dyDescent="0.25">
      <c r="A147" s="81" t="s">
        <v>91</v>
      </c>
      <c r="B147" s="65" t="s">
        <v>732</v>
      </c>
      <c r="C147" s="65" t="s">
        <v>2</v>
      </c>
      <c r="D147" s="67" t="s">
        <v>71</v>
      </c>
      <c r="E147" s="52">
        <v>2016</v>
      </c>
      <c r="F147" s="285">
        <v>1</v>
      </c>
      <c r="G147" s="174">
        <v>11.64</v>
      </c>
      <c r="H147" s="304">
        <v>48.5</v>
      </c>
      <c r="O147">
        <v>2016</v>
      </c>
      <c r="T147" t="e">
        <f>IF(LEN(S147)&lt;2,#REF!,S147)</f>
        <v>#REF!</v>
      </c>
      <c r="U147" s="52">
        <v>2016</v>
      </c>
    </row>
    <row r="148" spans="1:21" ht="16.5" customHeight="1" x14ac:dyDescent="0.25">
      <c r="A148" s="91" t="s">
        <v>91</v>
      </c>
      <c r="B148" s="56" t="s">
        <v>542</v>
      </c>
      <c r="C148" s="92" t="s">
        <v>2</v>
      </c>
      <c r="D148" s="51" t="s">
        <v>71</v>
      </c>
      <c r="E148" s="58">
        <v>42825</v>
      </c>
      <c r="F148" s="75">
        <v>1</v>
      </c>
      <c r="G148" s="176">
        <v>61.95</v>
      </c>
      <c r="H148" s="299">
        <v>169</v>
      </c>
      <c r="O148">
        <v>2017</v>
      </c>
      <c r="T148" s="320" t="e">
        <f>IF(LEN(S148)&lt;2,#REF!,S148)</f>
        <v>#REF!</v>
      </c>
      <c r="U148" s="58">
        <v>42825</v>
      </c>
    </row>
    <row r="149" spans="1:21" ht="16.5" customHeight="1" x14ac:dyDescent="0.25">
      <c r="A149" s="91" t="s">
        <v>91</v>
      </c>
      <c r="B149" s="49" t="s">
        <v>801</v>
      </c>
      <c r="C149" s="92" t="s">
        <v>2</v>
      </c>
      <c r="D149" s="51" t="s">
        <v>71</v>
      </c>
      <c r="E149" s="58">
        <v>43235</v>
      </c>
      <c r="F149" s="75">
        <v>1</v>
      </c>
      <c r="G149" s="178">
        <v>5.55</v>
      </c>
      <c r="H149" s="302">
        <v>24.96</v>
      </c>
      <c r="O149">
        <v>2018</v>
      </c>
      <c r="T149" t="e">
        <f>IF(LEN(S149)&lt;2,#REF!,S149)</f>
        <v>#REF!</v>
      </c>
      <c r="U149" s="58">
        <v>43235</v>
      </c>
    </row>
    <row r="150" spans="1:21" ht="16.5" customHeight="1" x14ac:dyDescent="0.25">
      <c r="A150" s="91" t="s">
        <v>91</v>
      </c>
      <c r="B150" s="49" t="s">
        <v>802</v>
      </c>
      <c r="C150" s="92" t="s">
        <v>2</v>
      </c>
      <c r="D150" s="51" t="s">
        <v>71</v>
      </c>
      <c r="E150" s="58">
        <v>43404</v>
      </c>
      <c r="F150" s="75">
        <v>1</v>
      </c>
      <c r="G150" s="172">
        <v>9.5760000000000005</v>
      </c>
      <c r="H150" s="297">
        <v>56.633000000000003</v>
      </c>
      <c r="O150">
        <v>2018</v>
      </c>
      <c r="T150" t="e">
        <f>IF(LEN(S150)&lt;2,#REF!,S150)</f>
        <v>#REF!</v>
      </c>
      <c r="U150" s="58">
        <v>43404</v>
      </c>
    </row>
    <row r="151" spans="1:21" ht="16.5" customHeight="1" x14ac:dyDescent="0.25">
      <c r="A151" s="91" t="s">
        <v>91</v>
      </c>
      <c r="B151" s="49" t="s">
        <v>669</v>
      </c>
      <c r="C151" s="92" t="s">
        <v>2</v>
      </c>
      <c r="D151" s="51" t="s">
        <v>71</v>
      </c>
      <c r="E151" s="58">
        <v>42279</v>
      </c>
      <c r="F151" s="75">
        <v>1</v>
      </c>
      <c r="G151" s="172">
        <v>276.73</v>
      </c>
      <c r="H151" s="302">
        <v>1135.759</v>
      </c>
      <c r="O151">
        <v>2015</v>
      </c>
      <c r="T151" t="e">
        <f>IF(LEN(S151)&lt;2,#REF!,S151)</f>
        <v>#REF!</v>
      </c>
      <c r="U151" s="58">
        <v>42279</v>
      </c>
    </row>
    <row r="152" spans="1:21" ht="16.5" customHeight="1" x14ac:dyDescent="0.25">
      <c r="A152" s="91" t="s">
        <v>91</v>
      </c>
      <c r="B152" s="49" t="s">
        <v>341</v>
      </c>
      <c r="C152" s="92" t="s">
        <v>2</v>
      </c>
      <c r="D152" s="51" t="s">
        <v>71</v>
      </c>
      <c r="E152" s="52">
        <v>2009</v>
      </c>
      <c r="F152" s="75">
        <v>1</v>
      </c>
      <c r="G152" s="172">
        <v>4.9000000000000004</v>
      </c>
      <c r="H152" s="302">
        <v>20</v>
      </c>
      <c r="O152">
        <v>2009</v>
      </c>
      <c r="T152" t="e">
        <f>IF(LEN(S152)&lt;2,#REF!,S152)</f>
        <v>#REF!</v>
      </c>
      <c r="U152" s="52">
        <v>2009</v>
      </c>
    </row>
    <row r="153" spans="1:21" ht="16.5" customHeight="1" x14ac:dyDescent="0.25">
      <c r="A153" s="91" t="s">
        <v>91</v>
      </c>
      <c r="B153" s="49" t="s">
        <v>225</v>
      </c>
      <c r="C153" s="92" t="s">
        <v>2</v>
      </c>
      <c r="D153" s="51" t="s">
        <v>71</v>
      </c>
      <c r="E153" s="58">
        <v>40330</v>
      </c>
      <c r="F153" s="75">
        <v>1</v>
      </c>
      <c r="G153" s="172">
        <v>20.18</v>
      </c>
      <c r="H153" s="297">
        <v>95</v>
      </c>
      <c r="O153">
        <v>2010</v>
      </c>
      <c r="T153" t="e">
        <f>IF(LEN(S153)&lt;2,#REF!,S153)</f>
        <v>#REF!</v>
      </c>
      <c r="U153" s="58">
        <v>40330</v>
      </c>
    </row>
    <row r="154" spans="1:21" ht="16.5" customHeight="1" x14ac:dyDescent="0.25">
      <c r="A154" s="91" t="s">
        <v>92</v>
      </c>
      <c r="B154" s="49" t="s">
        <v>174</v>
      </c>
      <c r="C154" s="92" t="s">
        <v>46</v>
      </c>
      <c r="D154" s="51" t="s">
        <v>68</v>
      </c>
      <c r="E154" s="52">
        <v>1996</v>
      </c>
      <c r="F154" s="75">
        <v>1</v>
      </c>
      <c r="G154" s="178">
        <v>10.199999999999999</v>
      </c>
      <c r="H154" s="300">
        <v>48</v>
      </c>
      <c r="O154">
        <v>1996</v>
      </c>
      <c r="T154" t="e">
        <f>IF(LEN(S154)&lt;2,#REF!,S154)</f>
        <v>#REF!</v>
      </c>
      <c r="U154" s="52">
        <v>1996</v>
      </c>
    </row>
    <row r="155" spans="1:21" ht="16.5" customHeight="1" x14ac:dyDescent="0.25">
      <c r="A155" s="79" t="s">
        <v>92</v>
      </c>
      <c r="B155" s="49" t="s">
        <v>479</v>
      </c>
      <c r="C155" s="49" t="s">
        <v>46</v>
      </c>
      <c r="D155" s="51" t="s">
        <v>71</v>
      </c>
      <c r="E155" s="52">
        <v>2009</v>
      </c>
      <c r="F155" s="75">
        <v>1</v>
      </c>
      <c r="G155" s="172">
        <v>24.407</v>
      </c>
      <c r="H155" s="302">
        <v>90.5</v>
      </c>
      <c r="O155">
        <v>2009</v>
      </c>
      <c r="T155" t="e">
        <f>IF(LEN(S155)&lt;2,#REF!,S155)</f>
        <v>#REF!</v>
      </c>
      <c r="U155" s="52">
        <v>2009</v>
      </c>
    </row>
    <row r="156" spans="1:21" ht="16.5" customHeight="1" x14ac:dyDescent="0.25">
      <c r="A156" s="91" t="s">
        <v>92</v>
      </c>
      <c r="B156" s="49" t="s">
        <v>217</v>
      </c>
      <c r="C156" s="92" t="s">
        <v>46</v>
      </c>
      <c r="D156" s="51" t="s">
        <v>71</v>
      </c>
      <c r="E156" s="52">
        <v>2004</v>
      </c>
      <c r="F156" s="75">
        <v>1</v>
      </c>
      <c r="G156" s="172">
        <v>48.5</v>
      </c>
      <c r="H156" s="297">
        <v>74.8</v>
      </c>
      <c r="O156">
        <v>2004</v>
      </c>
      <c r="T156" t="e">
        <f>IF(LEN(S156)&lt;2,#REF!,S156)</f>
        <v>#REF!</v>
      </c>
      <c r="U156" s="52">
        <v>2004</v>
      </c>
    </row>
    <row r="157" spans="1:21" ht="16.5" customHeight="1" x14ac:dyDescent="0.25">
      <c r="A157" s="91" t="s">
        <v>92</v>
      </c>
      <c r="B157" s="49" t="s">
        <v>491</v>
      </c>
      <c r="C157" s="92" t="s">
        <v>46</v>
      </c>
      <c r="D157" s="51" t="s">
        <v>71</v>
      </c>
      <c r="E157" s="58">
        <v>41306</v>
      </c>
      <c r="F157" s="75">
        <v>1</v>
      </c>
      <c r="G157" s="172">
        <v>1.97</v>
      </c>
      <c r="H157" s="297">
        <v>11</v>
      </c>
      <c r="O157">
        <v>2013</v>
      </c>
      <c r="T157" t="e">
        <f>IF(LEN(S157)&lt;2,#REF!,S157)</f>
        <v>#REF!</v>
      </c>
      <c r="U157" s="58">
        <v>41306</v>
      </c>
    </row>
    <row r="158" spans="1:21" ht="16.5" customHeight="1" x14ac:dyDescent="0.25">
      <c r="A158" s="91" t="s">
        <v>92</v>
      </c>
      <c r="B158" s="49" t="s">
        <v>264</v>
      </c>
      <c r="C158" s="92" t="s">
        <v>46</v>
      </c>
      <c r="D158" s="51" t="s">
        <v>71</v>
      </c>
      <c r="E158" s="52">
        <v>2010</v>
      </c>
      <c r="F158" s="75">
        <v>1</v>
      </c>
      <c r="G158" s="178">
        <v>10.01</v>
      </c>
      <c r="H158" s="300">
        <v>43</v>
      </c>
      <c r="O158">
        <v>2010</v>
      </c>
      <c r="T158" t="e">
        <f>IF(LEN(S158)&lt;2,#REF!,S158)</f>
        <v>#REF!</v>
      </c>
      <c r="U158" s="52">
        <v>2010</v>
      </c>
    </row>
    <row r="159" spans="1:21" ht="16.5" customHeight="1" x14ac:dyDescent="0.25">
      <c r="A159" s="91" t="s">
        <v>92</v>
      </c>
      <c r="B159" s="49" t="s">
        <v>510</v>
      </c>
      <c r="C159" s="92" t="s">
        <v>46</v>
      </c>
      <c r="D159" s="51" t="s">
        <v>71</v>
      </c>
      <c r="E159" s="52">
        <v>2009</v>
      </c>
      <c r="F159" s="75">
        <v>1</v>
      </c>
      <c r="G159" s="172">
        <v>35.258000000000003</v>
      </c>
      <c r="H159" s="297">
        <v>120</v>
      </c>
      <c r="O159">
        <v>2009</v>
      </c>
      <c r="T159" t="e">
        <f>IF(LEN(S159)&lt;2,#REF!,S159)</f>
        <v>#REF!</v>
      </c>
      <c r="U159" s="52">
        <v>2009</v>
      </c>
    </row>
    <row r="160" spans="1:21" ht="16.5" customHeight="1" x14ac:dyDescent="0.25">
      <c r="A160" s="91" t="s">
        <v>92</v>
      </c>
      <c r="B160" s="49" t="s">
        <v>325</v>
      </c>
      <c r="C160" s="92" t="s">
        <v>46</v>
      </c>
      <c r="D160" s="51" t="s">
        <v>71</v>
      </c>
      <c r="E160" s="58">
        <v>40737</v>
      </c>
      <c r="F160" s="75">
        <v>1</v>
      </c>
      <c r="G160" s="172">
        <v>47.7</v>
      </c>
      <c r="H160" s="297">
        <v>224</v>
      </c>
      <c r="O160">
        <v>2011</v>
      </c>
      <c r="T160" t="e">
        <f>IF(LEN(S160)&lt;2,#REF!,S160)</f>
        <v>#REF!</v>
      </c>
      <c r="U160" s="58">
        <v>40737</v>
      </c>
    </row>
    <row r="161" spans="1:21" ht="16.5" customHeight="1" x14ac:dyDescent="0.25">
      <c r="A161" s="91" t="s">
        <v>92</v>
      </c>
      <c r="B161" s="49" t="s">
        <v>433</v>
      </c>
      <c r="C161" s="92" t="s">
        <v>46</v>
      </c>
      <c r="D161" s="51" t="s">
        <v>71</v>
      </c>
      <c r="E161" s="93">
        <v>2004</v>
      </c>
      <c r="F161" s="75">
        <v>1</v>
      </c>
      <c r="G161" s="172">
        <v>23.725999999999999</v>
      </c>
      <c r="H161" s="297">
        <v>96.34</v>
      </c>
      <c r="O161">
        <v>2004</v>
      </c>
      <c r="T161" t="e">
        <f>IF(LEN(S161)&lt;2,#REF!,S161)</f>
        <v>#REF!</v>
      </c>
      <c r="U161" s="93">
        <v>2004</v>
      </c>
    </row>
    <row r="162" spans="1:21" ht="16.5" customHeight="1" x14ac:dyDescent="0.25">
      <c r="A162" s="91" t="s">
        <v>92</v>
      </c>
      <c r="B162" s="49" t="s">
        <v>334</v>
      </c>
      <c r="C162" s="92" t="s">
        <v>46</v>
      </c>
      <c r="D162" s="51" t="s">
        <v>71</v>
      </c>
      <c r="E162" s="58">
        <v>41306</v>
      </c>
      <c r="F162" s="75">
        <v>1</v>
      </c>
      <c r="G162" s="172">
        <v>1.958</v>
      </c>
      <c r="H162" s="297">
        <v>7.1</v>
      </c>
      <c r="O162">
        <v>2013</v>
      </c>
      <c r="T162" t="e">
        <f>IF(LEN(S162)&lt;2,#REF!,S162)</f>
        <v>#REF!</v>
      </c>
      <c r="U162" s="58">
        <v>41306</v>
      </c>
    </row>
    <row r="163" spans="1:21" ht="16.5" customHeight="1" x14ac:dyDescent="0.25">
      <c r="A163" s="91" t="s">
        <v>92</v>
      </c>
      <c r="B163" s="49" t="s">
        <v>339</v>
      </c>
      <c r="C163" s="92" t="s">
        <v>46</v>
      </c>
      <c r="D163" s="51" t="s">
        <v>71</v>
      </c>
      <c r="E163" s="58">
        <v>40872</v>
      </c>
      <c r="F163" s="75">
        <v>1</v>
      </c>
      <c r="G163" s="172">
        <v>8.06</v>
      </c>
      <c r="H163" s="297">
        <v>42.6</v>
      </c>
      <c r="O163">
        <v>2011</v>
      </c>
      <c r="T163" t="e">
        <f>IF(LEN(S163)&lt;2,#REF!,S163)</f>
        <v>#REF!</v>
      </c>
      <c r="U163" s="58">
        <v>40872</v>
      </c>
    </row>
    <row r="164" spans="1:21" ht="16.5" customHeight="1" x14ac:dyDescent="0.25">
      <c r="A164" s="91" t="s">
        <v>92</v>
      </c>
      <c r="B164" s="49" t="s">
        <v>540</v>
      </c>
      <c r="C164" s="92" t="s">
        <v>46</v>
      </c>
      <c r="D164" s="51" t="s">
        <v>568</v>
      </c>
      <c r="E164" s="58">
        <v>41740</v>
      </c>
      <c r="F164" s="75">
        <v>1</v>
      </c>
      <c r="G164" s="172">
        <v>10.433</v>
      </c>
      <c r="H164" s="297">
        <v>38</v>
      </c>
      <c r="O164">
        <v>2014</v>
      </c>
      <c r="T164" t="e">
        <f>IF(LEN(S164)&lt;2,#REF!,S164)</f>
        <v>#REF!</v>
      </c>
      <c r="U164" s="58">
        <v>41740</v>
      </c>
    </row>
    <row r="165" spans="1:21" ht="16.5" customHeight="1" x14ac:dyDescent="0.25">
      <c r="A165" s="91" t="s">
        <v>92</v>
      </c>
      <c r="B165" s="49" t="s">
        <v>561</v>
      </c>
      <c r="C165" s="92" t="s">
        <v>46</v>
      </c>
      <c r="D165" s="51" t="s">
        <v>568</v>
      </c>
      <c r="E165" s="58">
        <v>42003</v>
      </c>
      <c r="F165" s="75">
        <v>1</v>
      </c>
      <c r="G165" s="172">
        <v>6.62</v>
      </c>
      <c r="H165" s="297">
        <v>28.4</v>
      </c>
      <c r="O165">
        <v>2014</v>
      </c>
      <c r="T165" t="e">
        <f>IF(LEN(S165)&lt;2,#REF!,S165)</f>
        <v>#REF!</v>
      </c>
      <c r="U165" s="58">
        <v>42003</v>
      </c>
    </row>
    <row r="166" spans="1:21" ht="16.5" customHeight="1" x14ac:dyDescent="0.25">
      <c r="A166" s="91" t="s">
        <v>92</v>
      </c>
      <c r="B166" s="49" t="s">
        <v>658</v>
      </c>
      <c r="C166" s="92" t="s">
        <v>46</v>
      </c>
      <c r="D166" s="51" t="s">
        <v>71</v>
      </c>
      <c r="E166" s="93">
        <v>1974</v>
      </c>
      <c r="F166" s="75">
        <v>1</v>
      </c>
      <c r="G166" s="172">
        <v>0.42399999999999999</v>
      </c>
      <c r="H166" s="297">
        <v>3.6</v>
      </c>
      <c r="O166">
        <v>1974</v>
      </c>
      <c r="T166" t="e">
        <f>IF(LEN(S166)&lt;2,#REF!,S166)</f>
        <v>#REF!</v>
      </c>
      <c r="U166" s="93">
        <v>1974</v>
      </c>
    </row>
    <row r="167" spans="1:21" ht="16.5" customHeight="1" x14ac:dyDescent="0.25">
      <c r="A167" s="91" t="s">
        <v>92</v>
      </c>
      <c r="B167" s="49" t="s">
        <v>659</v>
      </c>
      <c r="C167" s="92" t="s">
        <v>46</v>
      </c>
      <c r="D167" s="51" t="s">
        <v>71</v>
      </c>
      <c r="E167" s="93">
        <v>1971</v>
      </c>
      <c r="F167" s="75">
        <v>1</v>
      </c>
      <c r="G167" s="172">
        <v>70</v>
      </c>
      <c r="H167" s="297">
        <v>315</v>
      </c>
      <c r="O167">
        <v>1971</v>
      </c>
      <c r="T167" t="e">
        <f>IF(LEN(S167)&lt;2,#REF!,S167)</f>
        <v>#REF!</v>
      </c>
      <c r="U167" s="93">
        <v>1971</v>
      </c>
    </row>
    <row r="168" spans="1:21" ht="16.5" customHeight="1" x14ac:dyDescent="0.25">
      <c r="A168" s="87" t="s">
        <v>92</v>
      </c>
      <c r="B168" s="56" t="s">
        <v>660</v>
      </c>
      <c r="C168" s="51" t="s">
        <v>46</v>
      </c>
      <c r="D168" s="51" t="s">
        <v>71</v>
      </c>
      <c r="E168" s="75">
        <v>1974</v>
      </c>
      <c r="F168" s="75">
        <v>1</v>
      </c>
      <c r="G168" s="181">
        <v>56</v>
      </c>
      <c r="H168" s="303">
        <v>307</v>
      </c>
      <c r="O168">
        <v>1974</v>
      </c>
      <c r="T168" t="e">
        <f>IF(LEN(S168)&lt;2,#REF!,S168)</f>
        <v>#REF!</v>
      </c>
      <c r="U168" s="75">
        <v>1974</v>
      </c>
    </row>
    <row r="169" spans="1:21" ht="16.5" customHeight="1" x14ac:dyDescent="0.25">
      <c r="A169" s="87" t="s">
        <v>92</v>
      </c>
      <c r="B169" s="49" t="s">
        <v>661</v>
      </c>
      <c r="C169" s="51" t="s">
        <v>46</v>
      </c>
      <c r="D169" s="51" t="s">
        <v>71</v>
      </c>
      <c r="E169" s="93">
        <v>1967</v>
      </c>
      <c r="F169" s="75">
        <v>1</v>
      </c>
      <c r="G169" s="194">
        <v>0.88</v>
      </c>
      <c r="H169" s="302">
        <v>7.8</v>
      </c>
      <c r="O169">
        <v>1967</v>
      </c>
      <c r="T169" t="e">
        <f>IF(LEN(S169)&lt;2,#REF!,S169)</f>
        <v>#REF!</v>
      </c>
      <c r="U169" s="93">
        <v>1967</v>
      </c>
    </row>
    <row r="170" spans="1:21" ht="16.5" customHeight="1" x14ac:dyDescent="0.25">
      <c r="A170" s="99" t="s">
        <v>92</v>
      </c>
      <c r="B170" s="56" t="s">
        <v>662</v>
      </c>
      <c r="C170" s="100" t="s">
        <v>46</v>
      </c>
      <c r="D170" s="51" t="s">
        <v>71</v>
      </c>
      <c r="E170" s="57">
        <v>1971</v>
      </c>
      <c r="F170" s="75">
        <v>1</v>
      </c>
      <c r="G170" s="176">
        <v>0.32800000000000001</v>
      </c>
      <c r="H170" s="299">
        <v>3.6</v>
      </c>
      <c r="O170">
        <v>1971</v>
      </c>
      <c r="T170" t="e">
        <f>IF(LEN(S170)&lt;2,#REF!,S170)</f>
        <v>#REF!</v>
      </c>
      <c r="U170" s="57">
        <v>1971</v>
      </c>
    </row>
    <row r="171" spans="1:21" ht="16.5" customHeight="1" x14ac:dyDescent="0.25">
      <c r="A171" s="99" t="s">
        <v>92</v>
      </c>
      <c r="B171" s="56" t="s">
        <v>663</v>
      </c>
      <c r="C171" s="100" t="s">
        <v>46</v>
      </c>
      <c r="D171" s="51" t="s">
        <v>68</v>
      </c>
      <c r="E171" s="58">
        <v>42081</v>
      </c>
      <c r="F171" s="75">
        <v>1</v>
      </c>
      <c r="G171" s="176">
        <v>31.568000000000001</v>
      </c>
      <c r="H171" s="299">
        <v>99.09</v>
      </c>
      <c r="O171">
        <v>2015</v>
      </c>
      <c r="T171" t="e">
        <f>IF(LEN(S171)&lt;2,#REF!,S171)</f>
        <v>#REF!</v>
      </c>
      <c r="U171" s="58">
        <v>42081</v>
      </c>
    </row>
    <row r="172" spans="1:21" ht="16.5" customHeight="1" x14ac:dyDescent="0.25">
      <c r="A172" s="99" t="s">
        <v>92</v>
      </c>
      <c r="B172" s="49" t="s">
        <v>664</v>
      </c>
      <c r="C172" s="100" t="s">
        <v>46</v>
      </c>
      <c r="D172" s="51" t="s">
        <v>71</v>
      </c>
      <c r="E172" s="58">
        <v>42301</v>
      </c>
      <c r="F172" s="75">
        <v>1</v>
      </c>
      <c r="G172" s="172">
        <v>22.635999999999999</v>
      </c>
      <c r="H172" s="302">
        <v>75.028000000000006</v>
      </c>
      <c r="O172">
        <v>2015</v>
      </c>
      <c r="T172" t="e">
        <f>IF(LEN(S172)&lt;2,#REF!,S172)</f>
        <v>#REF!</v>
      </c>
      <c r="U172" s="58">
        <v>42301</v>
      </c>
    </row>
    <row r="173" spans="1:21" ht="16.5" customHeight="1" x14ac:dyDescent="0.25">
      <c r="A173" s="99" t="s">
        <v>93</v>
      </c>
      <c r="B173" s="59" t="s">
        <v>158</v>
      </c>
      <c r="C173" s="100" t="s">
        <v>32</v>
      </c>
      <c r="D173" s="51" t="s">
        <v>71</v>
      </c>
      <c r="E173" s="93">
        <v>1954</v>
      </c>
      <c r="F173" s="75">
        <v>1</v>
      </c>
      <c r="G173" s="178">
        <v>0.27200000000000002</v>
      </c>
      <c r="H173" s="302">
        <v>1</v>
      </c>
      <c r="O173">
        <v>1954</v>
      </c>
      <c r="T173" t="e">
        <f>IF(LEN(S173)&lt;2,#REF!,S173)</f>
        <v>#REF!</v>
      </c>
      <c r="U173" s="93">
        <v>1954</v>
      </c>
    </row>
    <row r="174" spans="1:21" ht="16.5" customHeight="1" x14ac:dyDescent="0.25">
      <c r="A174" s="99" t="s">
        <v>93</v>
      </c>
      <c r="B174" s="49" t="s">
        <v>376</v>
      </c>
      <c r="C174" s="100" t="s">
        <v>32</v>
      </c>
      <c r="D174" s="51" t="s">
        <v>71</v>
      </c>
      <c r="E174" s="58">
        <v>41412</v>
      </c>
      <c r="F174" s="75">
        <v>1</v>
      </c>
      <c r="G174" s="172">
        <v>9.98</v>
      </c>
      <c r="H174" s="302">
        <v>35.67</v>
      </c>
      <c r="O174">
        <v>2013</v>
      </c>
      <c r="T174" t="e">
        <f>IF(LEN(S174)&lt;2,#REF!,S174)</f>
        <v>#REF!</v>
      </c>
      <c r="U174" s="58">
        <v>41412</v>
      </c>
    </row>
    <row r="175" spans="1:21" ht="16.5" customHeight="1" x14ac:dyDescent="0.25">
      <c r="A175" s="99" t="s">
        <v>94</v>
      </c>
      <c r="B175" s="49" t="s">
        <v>150</v>
      </c>
      <c r="C175" s="100" t="s">
        <v>35</v>
      </c>
      <c r="D175" s="51" t="s">
        <v>71</v>
      </c>
      <c r="E175" s="52">
        <v>1993</v>
      </c>
      <c r="F175" s="75">
        <v>1</v>
      </c>
      <c r="G175" s="172">
        <v>9.2639999999999993</v>
      </c>
      <c r="H175" s="297">
        <v>35</v>
      </c>
      <c r="O175">
        <v>1993</v>
      </c>
      <c r="T175" t="e">
        <f>IF(LEN(S175)&lt;2,#REF!,S175)</f>
        <v>#REF!</v>
      </c>
      <c r="U175" s="52">
        <v>1993</v>
      </c>
    </row>
    <row r="176" spans="1:21" ht="16.5" customHeight="1" x14ac:dyDescent="0.25">
      <c r="A176" s="99" t="s">
        <v>94</v>
      </c>
      <c r="B176" s="49" t="s">
        <v>190</v>
      </c>
      <c r="C176" s="100" t="s">
        <v>35</v>
      </c>
      <c r="D176" s="51" t="s">
        <v>68</v>
      </c>
      <c r="E176" s="52">
        <v>2000</v>
      </c>
      <c r="F176" s="75">
        <v>1</v>
      </c>
      <c r="G176" s="172">
        <v>7</v>
      </c>
      <c r="H176" s="297">
        <v>7.96</v>
      </c>
      <c r="O176">
        <v>2000</v>
      </c>
      <c r="T176" t="e">
        <f>IF(LEN(S176)&lt;2,#REF!,S176)</f>
        <v>#REF!</v>
      </c>
      <c r="U176" s="52">
        <v>2000</v>
      </c>
    </row>
    <row r="177" spans="1:21" ht="16.5" customHeight="1" x14ac:dyDescent="0.25">
      <c r="A177" s="99" t="s">
        <v>94</v>
      </c>
      <c r="B177" s="49" t="s">
        <v>207</v>
      </c>
      <c r="C177" s="100" t="s">
        <v>35</v>
      </c>
      <c r="D177" s="51" t="s">
        <v>71</v>
      </c>
      <c r="E177" s="93">
        <v>2007</v>
      </c>
      <c r="F177" s="75">
        <v>1</v>
      </c>
      <c r="G177" s="172">
        <v>40.5</v>
      </c>
      <c r="H177" s="297">
        <v>105</v>
      </c>
      <c r="O177">
        <v>2007</v>
      </c>
      <c r="T177" t="e">
        <f>IF(LEN(S177)&lt;2,#REF!,S177)</f>
        <v>#REF!</v>
      </c>
      <c r="U177" s="93">
        <v>2007</v>
      </c>
    </row>
    <row r="178" spans="1:21" ht="16.5" customHeight="1" x14ac:dyDescent="0.25">
      <c r="A178" s="99" t="s">
        <v>94</v>
      </c>
      <c r="B178" s="49" t="s">
        <v>387</v>
      </c>
      <c r="C178" s="100" t="s">
        <v>35</v>
      </c>
      <c r="D178" s="51" t="s">
        <v>71</v>
      </c>
      <c r="E178" s="58">
        <v>41003</v>
      </c>
      <c r="F178" s="75">
        <v>1</v>
      </c>
      <c r="G178" s="172">
        <v>16.742999999999999</v>
      </c>
      <c r="H178" s="297">
        <v>46.395000000000003</v>
      </c>
      <c r="O178">
        <v>2012</v>
      </c>
      <c r="T178" t="e">
        <f>IF(LEN(S178)&lt;2,#REF!,S178)</f>
        <v>#REF!</v>
      </c>
      <c r="U178" s="58">
        <v>41003</v>
      </c>
    </row>
    <row r="179" spans="1:21" ht="16.5" customHeight="1" x14ac:dyDescent="0.25">
      <c r="A179" s="99" t="s">
        <v>94</v>
      </c>
      <c r="B179" s="49" t="s">
        <v>229</v>
      </c>
      <c r="C179" s="100" t="s">
        <v>35</v>
      </c>
      <c r="D179" s="51" t="s">
        <v>71</v>
      </c>
      <c r="E179" s="58">
        <v>40275</v>
      </c>
      <c r="F179" s="75">
        <v>1</v>
      </c>
      <c r="G179" s="172">
        <v>9.5399999999999991</v>
      </c>
      <c r="H179" s="302">
        <v>32</v>
      </c>
      <c r="O179">
        <v>2010</v>
      </c>
      <c r="T179" t="e">
        <f>IF(LEN(S179)&lt;2,#REF!,S179)</f>
        <v>#REF!</v>
      </c>
      <c r="U179" s="58">
        <v>40275</v>
      </c>
    </row>
    <row r="180" spans="1:21" ht="16.5" customHeight="1" x14ac:dyDescent="0.25">
      <c r="A180" s="99" t="s">
        <v>94</v>
      </c>
      <c r="B180" s="49" t="s">
        <v>243</v>
      </c>
      <c r="C180" s="100" t="s">
        <v>35</v>
      </c>
      <c r="D180" s="51" t="s">
        <v>71</v>
      </c>
      <c r="E180" s="52">
        <v>2008</v>
      </c>
      <c r="F180" s="75">
        <v>1</v>
      </c>
      <c r="G180" s="172">
        <v>38.72</v>
      </c>
      <c r="H180" s="302">
        <v>114.26</v>
      </c>
      <c r="O180">
        <v>2008</v>
      </c>
      <c r="T180" t="e">
        <f>IF(LEN(S180)&lt;2,#REF!,S180)</f>
        <v>#REF!</v>
      </c>
      <c r="U180" s="52">
        <v>2008</v>
      </c>
    </row>
    <row r="181" spans="1:21" ht="16.5" customHeight="1" x14ac:dyDescent="0.25">
      <c r="A181" s="99" t="s">
        <v>94</v>
      </c>
      <c r="B181" s="49" t="s">
        <v>261</v>
      </c>
      <c r="C181" s="100" t="s">
        <v>35</v>
      </c>
      <c r="D181" s="51" t="s">
        <v>71</v>
      </c>
      <c r="E181" s="52">
        <v>2008</v>
      </c>
      <c r="F181" s="75">
        <v>1</v>
      </c>
      <c r="G181" s="172">
        <v>9.26</v>
      </c>
      <c r="H181" s="297">
        <v>36</v>
      </c>
      <c r="O181">
        <v>2008</v>
      </c>
      <c r="S181" t="e">
        <f>LEN(#REF!)</f>
        <v>#REF!</v>
      </c>
      <c r="T181" t="e">
        <f>IF(LEN(S181)&lt;2,#REF!,S181)</f>
        <v>#REF!</v>
      </c>
      <c r="U181" s="52">
        <v>2008</v>
      </c>
    </row>
    <row r="182" spans="1:21" ht="16.5" customHeight="1" x14ac:dyDescent="0.25">
      <c r="A182" s="99" t="s">
        <v>94</v>
      </c>
      <c r="B182" s="49" t="s">
        <v>265</v>
      </c>
      <c r="C182" s="100" t="s">
        <v>35</v>
      </c>
      <c r="D182" s="51" t="s">
        <v>71</v>
      </c>
      <c r="E182" s="58">
        <v>40998</v>
      </c>
      <c r="F182" s="75">
        <v>1</v>
      </c>
      <c r="G182" s="172">
        <v>24.265999999999998</v>
      </c>
      <c r="H182" s="297">
        <v>60.26</v>
      </c>
      <c r="O182">
        <v>2012</v>
      </c>
      <c r="S182" t="e">
        <f>LEN(#REF!)</f>
        <v>#REF!</v>
      </c>
      <c r="T182" t="e">
        <f>IF(LEN(S182)&lt;2,#REF!,S182)</f>
        <v>#REF!</v>
      </c>
      <c r="U182" s="58">
        <v>40998</v>
      </c>
    </row>
    <row r="183" spans="1:21" ht="16.5" customHeight="1" x14ac:dyDescent="0.25">
      <c r="A183" s="99" t="s">
        <v>94</v>
      </c>
      <c r="B183" s="49" t="s">
        <v>269</v>
      </c>
      <c r="C183" s="100" t="s">
        <v>35</v>
      </c>
      <c r="D183" s="51" t="s">
        <v>71</v>
      </c>
      <c r="E183" s="52">
        <v>2009</v>
      </c>
      <c r="F183" s="75">
        <v>1</v>
      </c>
      <c r="G183" s="172">
        <v>1.8</v>
      </c>
      <c r="H183" s="297">
        <v>4.28</v>
      </c>
      <c r="O183">
        <v>2009</v>
      </c>
      <c r="S183" t="e">
        <f>LEN(#REF!)</f>
        <v>#REF!</v>
      </c>
      <c r="T183" t="e">
        <f>IF(LEN(S183)&lt;2,#REF!,S183)</f>
        <v>#REF!</v>
      </c>
      <c r="U183" s="52">
        <v>2009</v>
      </c>
    </row>
    <row r="184" spans="1:21" ht="16.5" customHeight="1" x14ac:dyDescent="0.25">
      <c r="A184" s="99" t="s">
        <v>94</v>
      </c>
      <c r="B184" s="49" t="s">
        <v>272</v>
      </c>
      <c r="C184" s="100" t="s">
        <v>35</v>
      </c>
      <c r="D184" s="51" t="s">
        <v>71</v>
      </c>
      <c r="E184" s="58">
        <v>40619</v>
      </c>
      <c r="F184" s="75">
        <v>1</v>
      </c>
      <c r="G184" s="194">
        <v>142.28</v>
      </c>
      <c r="H184" s="302">
        <v>334.02100000000002</v>
      </c>
      <c r="O184">
        <v>2011</v>
      </c>
      <c r="S184" t="e">
        <f>LEN(#REF!)</f>
        <v>#REF!</v>
      </c>
      <c r="T184" t="e">
        <f>IF(LEN(S184)&lt;2,#REF!,S184)</f>
        <v>#REF!</v>
      </c>
      <c r="U184" s="58">
        <v>40619</v>
      </c>
    </row>
    <row r="185" spans="1:21" ht="16.5" customHeight="1" x14ac:dyDescent="0.25">
      <c r="A185" s="99" t="s">
        <v>94</v>
      </c>
      <c r="B185" s="49" t="s">
        <v>282</v>
      </c>
      <c r="C185" s="100" t="s">
        <v>35</v>
      </c>
      <c r="D185" s="51" t="s">
        <v>71</v>
      </c>
      <c r="E185" s="52">
        <v>2010</v>
      </c>
      <c r="F185" s="75">
        <v>1</v>
      </c>
      <c r="G185" s="172">
        <v>34.130000000000003</v>
      </c>
      <c r="H185" s="297">
        <v>107</v>
      </c>
      <c r="O185">
        <v>2010</v>
      </c>
      <c r="S185" t="e">
        <f>LEN(#REF!)</f>
        <v>#REF!</v>
      </c>
      <c r="T185" t="e">
        <f>IF(LEN(S185)&lt;2,#REF!,S185)</f>
        <v>#REF!</v>
      </c>
      <c r="U185" s="52">
        <v>2010</v>
      </c>
    </row>
    <row r="186" spans="1:21" ht="16.5" customHeight="1" x14ac:dyDescent="0.25">
      <c r="A186" s="99" t="s">
        <v>94</v>
      </c>
      <c r="B186" s="49" t="s">
        <v>421</v>
      </c>
      <c r="C186" s="100" t="s">
        <v>35</v>
      </c>
      <c r="D186" s="51" t="s">
        <v>68</v>
      </c>
      <c r="E186" s="62">
        <v>41569</v>
      </c>
      <c r="F186" s="75">
        <v>1</v>
      </c>
      <c r="G186" s="178">
        <v>207.92</v>
      </c>
      <c r="H186" s="300">
        <v>502</v>
      </c>
      <c r="O186">
        <v>2013</v>
      </c>
      <c r="S186" t="e">
        <f>LEN(#REF!)</f>
        <v>#REF!</v>
      </c>
      <c r="T186" t="e">
        <f>IF(LEN(S186)&lt;2,#REF!,S186)</f>
        <v>#REF!</v>
      </c>
      <c r="U186" s="62">
        <v>41569</v>
      </c>
    </row>
    <row r="187" spans="1:21" ht="16.5" customHeight="1" x14ac:dyDescent="0.25">
      <c r="A187" s="99" t="s">
        <v>94</v>
      </c>
      <c r="B187" s="49" t="s">
        <v>288</v>
      </c>
      <c r="C187" s="100" t="s">
        <v>35</v>
      </c>
      <c r="D187" s="51" t="s">
        <v>71</v>
      </c>
      <c r="E187" s="58">
        <v>41405</v>
      </c>
      <c r="F187" s="75">
        <v>1</v>
      </c>
      <c r="G187" s="172">
        <v>8</v>
      </c>
      <c r="H187" s="297">
        <v>24</v>
      </c>
      <c r="O187">
        <v>2013</v>
      </c>
      <c r="S187" t="e">
        <f>LEN(#REF!)</f>
        <v>#REF!</v>
      </c>
      <c r="T187" t="e">
        <f>IF(LEN(S187)&lt;2,#REF!,S187)</f>
        <v>#REF!</v>
      </c>
      <c r="U187" s="58">
        <v>41405</v>
      </c>
    </row>
    <row r="188" spans="1:21" ht="16.5" customHeight="1" x14ac:dyDescent="0.25">
      <c r="A188" s="99" t="s">
        <v>94</v>
      </c>
      <c r="B188" s="49" t="s">
        <v>290</v>
      </c>
      <c r="C188" s="100" t="s">
        <v>35</v>
      </c>
      <c r="D188" s="51" t="s">
        <v>71</v>
      </c>
      <c r="E188" s="52">
        <v>2007</v>
      </c>
      <c r="F188" s="75">
        <v>1</v>
      </c>
      <c r="G188" s="178">
        <v>2.4</v>
      </c>
      <c r="H188" s="300">
        <v>18.72</v>
      </c>
      <c r="O188">
        <v>2007</v>
      </c>
      <c r="S188" t="e">
        <f>LEN(#REF!)</f>
        <v>#REF!</v>
      </c>
      <c r="T188" t="e">
        <f>IF(LEN(S188)&lt;2,#REF!,S188)</f>
        <v>#REF!</v>
      </c>
      <c r="U188" s="52">
        <v>2007</v>
      </c>
    </row>
    <row r="189" spans="1:21" ht="16.5" customHeight="1" x14ac:dyDescent="0.25">
      <c r="A189" s="99" t="s">
        <v>94</v>
      </c>
      <c r="B189" s="49" t="s">
        <v>293</v>
      </c>
      <c r="C189" s="100" t="s">
        <v>35</v>
      </c>
      <c r="D189" s="51" t="s">
        <v>71</v>
      </c>
      <c r="E189" s="52">
        <v>2005</v>
      </c>
      <c r="F189" s="75">
        <v>1</v>
      </c>
      <c r="G189" s="172">
        <v>24</v>
      </c>
      <c r="H189" s="297">
        <v>71</v>
      </c>
      <c r="O189">
        <v>2005</v>
      </c>
      <c r="S189" t="e">
        <f>LEN(#REF!)</f>
        <v>#REF!</v>
      </c>
      <c r="T189" t="e">
        <f>IF(LEN(S189)&lt;2,#REF!,S189)</f>
        <v>#REF!</v>
      </c>
      <c r="U189" s="52">
        <v>2005</v>
      </c>
    </row>
    <row r="190" spans="1:21" ht="16.5" customHeight="1" x14ac:dyDescent="0.25">
      <c r="A190" s="99" t="s">
        <v>94</v>
      </c>
      <c r="B190" s="49" t="s">
        <v>295</v>
      </c>
      <c r="C190" s="100" t="s">
        <v>35</v>
      </c>
      <c r="D190" s="51" t="s">
        <v>68</v>
      </c>
      <c r="E190" s="58">
        <v>41088</v>
      </c>
      <c r="F190" s="75">
        <v>1</v>
      </c>
      <c r="G190" s="178">
        <v>8</v>
      </c>
      <c r="H190" s="300">
        <v>26.51</v>
      </c>
      <c r="O190">
        <v>2012</v>
      </c>
      <c r="S190" t="e">
        <f>LEN(#REF!)</f>
        <v>#REF!</v>
      </c>
      <c r="T190" t="e">
        <f>IF(LEN(S190)&lt;2,#REF!,S190)</f>
        <v>#REF!</v>
      </c>
      <c r="U190" s="58">
        <v>41088</v>
      </c>
    </row>
    <row r="191" spans="1:21" ht="16.5" customHeight="1" x14ac:dyDescent="0.25">
      <c r="A191" s="99" t="s">
        <v>94</v>
      </c>
      <c r="B191" s="49" t="s">
        <v>423</v>
      </c>
      <c r="C191" s="100" t="s">
        <v>35</v>
      </c>
      <c r="D191" s="51" t="s">
        <v>71</v>
      </c>
      <c r="E191" s="58">
        <v>40647</v>
      </c>
      <c r="F191" s="75">
        <v>1</v>
      </c>
      <c r="G191" s="172">
        <v>4.6093999999999999</v>
      </c>
      <c r="H191" s="297">
        <v>16.100000000000001</v>
      </c>
      <c r="O191">
        <v>2011</v>
      </c>
      <c r="S191" t="e">
        <f>LEN(#REF!)</f>
        <v>#REF!</v>
      </c>
      <c r="T191" t="e">
        <f>IF(LEN(S191)&lt;2,#REF!,S191)</f>
        <v>#REF!</v>
      </c>
      <c r="U191" s="58">
        <v>40647</v>
      </c>
    </row>
    <row r="192" spans="1:21" ht="16.5" customHeight="1" x14ac:dyDescent="0.25">
      <c r="A192" s="99" t="s">
        <v>94</v>
      </c>
      <c r="B192" s="49" t="s">
        <v>424</v>
      </c>
      <c r="C192" s="100" t="s">
        <v>35</v>
      </c>
      <c r="D192" s="51" t="s">
        <v>71</v>
      </c>
      <c r="E192" s="52">
        <v>2009</v>
      </c>
      <c r="F192" s="75">
        <v>1</v>
      </c>
      <c r="G192" s="172">
        <v>4.4000000000000004</v>
      </c>
      <c r="H192" s="297">
        <v>13.34</v>
      </c>
      <c r="O192">
        <v>2009</v>
      </c>
      <c r="S192" t="e">
        <f>LEN(#REF!)</f>
        <v>#REF!</v>
      </c>
      <c r="T192" t="e">
        <f>IF(LEN(S192)&lt;2,#REF!,S192)</f>
        <v>#REF!</v>
      </c>
      <c r="U192" s="52">
        <v>2009</v>
      </c>
    </row>
    <row r="193" spans="1:21" ht="16.5" customHeight="1" x14ac:dyDescent="0.25">
      <c r="A193" s="99" t="s">
        <v>94</v>
      </c>
      <c r="B193" s="49" t="s">
        <v>313</v>
      </c>
      <c r="C193" s="100" t="s">
        <v>35</v>
      </c>
      <c r="D193" s="51" t="s">
        <v>71</v>
      </c>
      <c r="E193" s="58">
        <v>40724</v>
      </c>
      <c r="F193" s="75">
        <v>1</v>
      </c>
      <c r="G193" s="172">
        <v>1.07</v>
      </c>
      <c r="H193" s="297">
        <v>4.5999999999999996</v>
      </c>
      <c r="O193">
        <v>2011</v>
      </c>
      <c r="S193" t="e">
        <f>LEN(#REF!)</f>
        <v>#REF!</v>
      </c>
      <c r="T193" t="e">
        <f>IF(LEN(S193)&lt;2,#REF!,S193)</f>
        <v>#REF!</v>
      </c>
      <c r="U193" s="58">
        <v>40724</v>
      </c>
    </row>
    <row r="194" spans="1:21" ht="16.5" customHeight="1" x14ac:dyDescent="0.25">
      <c r="A194" s="99" t="s">
        <v>94</v>
      </c>
      <c r="B194" s="49" t="s">
        <v>333</v>
      </c>
      <c r="C194" s="100" t="s">
        <v>35</v>
      </c>
      <c r="D194" s="51" t="s">
        <v>71</v>
      </c>
      <c r="E194" s="62">
        <v>40802</v>
      </c>
      <c r="F194" s="75">
        <v>1</v>
      </c>
      <c r="G194" s="172">
        <v>2.66</v>
      </c>
      <c r="H194" s="297">
        <v>9.98</v>
      </c>
      <c r="O194">
        <v>2011</v>
      </c>
      <c r="S194" t="e">
        <f>LEN(#REF!)</f>
        <v>#REF!</v>
      </c>
      <c r="T194" t="e">
        <f>IF(LEN(S194)&lt;2,#REF!,S194)</f>
        <v>#REF!</v>
      </c>
      <c r="U194" s="62">
        <v>40802</v>
      </c>
    </row>
    <row r="195" spans="1:21" ht="16.5" customHeight="1" x14ac:dyDescent="0.25">
      <c r="A195" s="99" t="s">
        <v>94</v>
      </c>
      <c r="B195" s="56" t="s">
        <v>436</v>
      </c>
      <c r="C195" s="100" t="s">
        <v>35</v>
      </c>
      <c r="D195" s="51" t="s">
        <v>68</v>
      </c>
      <c r="E195" s="58">
        <v>41537</v>
      </c>
      <c r="F195" s="75">
        <v>1</v>
      </c>
      <c r="G195" s="172">
        <v>102.54</v>
      </c>
      <c r="H195" s="297">
        <v>282</v>
      </c>
      <c r="O195">
        <v>2013</v>
      </c>
      <c r="S195" t="e">
        <f>LEN(#REF!)</f>
        <v>#REF!</v>
      </c>
      <c r="T195" t="e">
        <f>IF(LEN(S195)&lt;2,#REF!,S195)</f>
        <v>#REF!</v>
      </c>
      <c r="U195" s="58">
        <v>41537</v>
      </c>
    </row>
    <row r="196" spans="1:21" ht="16.5" customHeight="1" x14ac:dyDescent="0.25">
      <c r="A196" s="99" t="s">
        <v>94</v>
      </c>
      <c r="B196" s="59" t="s">
        <v>483</v>
      </c>
      <c r="C196" s="100" t="s">
        <v>35</v>
      </c>
      <c r="D196" s="51" t="s">
        <v>71</v>
      </c>
      <c r="E196" s="52">
        <v>2004</v>
      </c>
      <c r="F196" s="75">
        <v>1</v>
      </c>
      <c r="G196" s="178">
        <v>4.5</v>
      </c>
      <c r="H196" s="300">
        <v>18.88</v>
      </c>
      <c r="O196">
        <v>2004</v>
      </c>
      <c r="S196" t="e">
        <f>LEN(#REF!)</f>
        <v>#REF!</v>
      </c>
      <c r="T196" t="e">
        <f>IF(LEN(S196)&lt;2,#REF!,S196)</f>
        <v>#REF!</v>
      </c>
      <c r="U196" s="52">
        <v>2004</v>
      </c>
    </row>
    <row r="197" spans="1:21" ht="16.5" customHeight="1" x14ac:dyDescent="0.25">
      <c r="A197" s="99" t="s">
        <v>94</v>
      </c>
      <c r="B197" s="49" t="s">
        <v>441</v>
      </c>
      <c r="C197" s="100" t="s">
        <v>35</v>
      </c>
      <c r="D197" s="51" t="s">
        <v>71</v>
      </c>
      <c r="E197" s="52">
        <v>2007</v>
      </c>
      <c r="F197" s="75">
        <v>1</v>
      </c>
      <c r="G197" s="178">
        <v>12.3</v>
      </c>
      <c r="H197" s="300">
        <v>48.292999999999999</v>
      </c>
      <c r="O197">
        <v>2007</v>
      </c>
      <c r="S197" t="e">
        <f>LEN(#REF!)</f>
        <v>#REF!</v>
      </c>
      <c r="T197" t="e">
        <f>IF(LEN(S197)&lt;2,#REF!,S197)</f>
        <v>#REF!</v>
      </c>
      <c r="U197" s="52">
        <v>2007</v>
      </c>
    </row>
    <row r="198" spans="1:21" ht="16.5" customHeight="1" x14ac:dyDescent="0.25">
      <c r="A198" s="91" t="s">
        <v>94</v>
      </c>
      <c r="B198" s="49" t="s">
        <v>353</v>
      </c>
      <c r="C198" s="92" t="s">
        <v>35</v>
      </c>
      <c r="D198" s="51" t="s">
        <v>71</v>
      </c>
      <c r="E198" s="52">
        <v>2008</v>
      </c>
      <c r="F198" s="75">
        <v>1</v>
      </c>
      <c r="G198" s="172">
        <v>0.82</v>
      </c>
      <c r="H198" s="297">
        <v>5.28</v>
      </c>
      <c r="O198">
        <v>2008</v>
      </c>
      <c r="S198" t="e">
        <f>LEN(#REF!)</f>
        <v>#REF!</v>
      </c>
      <c r="T198" t="e">
        <f>IF(LEN(S198)&lt;2,#REF!,S198)</f>
        <v>#REF!</v>
      </c>
      <c r="U198" s="52">
        <v>2008</v>
      </c>
    </row>
    <row r="199" spans="1:21" ht="16.5" customHeight="1" x14ac:dyDescent="0.25">
      <c r="A199" s="91" t="s">
        <v>94</v>
      </c>
      <c r="B199" s="49" t="s">
        <v>443</v>
      </c>
      <c r="C199" s="92" t="s">
        <v>35</v>
      </c>
      <c r="D199" s="51" t="s">
        <v>71</v>
      </c>
      <c r="E199" s="58">
        <v>41121</v>
      </c>
      <c r="F199" s="75">
        <v>1</v>
      </c>
      <c r="G199" s="172">
        <v>1.57</v>
      </c>
      <c r="H199" s="297">
        <v>10.86</v>
      </c>
      <c r="O199">
        <v>2012</v>
      </c>
      <c r="S199" t="e">
        <f>LEN(#REF!)</f>
        <v>#REF!</v>
      </c>
      <c r="T199" t="e">
        <f>IF(LEN(S199)&lt;2,#REF!,S199)</f>
        <v>#REF!</v>
      </c>
      <c r="U199" s="58">
        <v>41121</v>
      </c>
    </row>
    <row r="200" spans="1:21" ht="16.5" customHeight="1" x14ac:dyDescent="0.25">
      <c r="A200" s="91" t="s">
        <v>94</v>
      </c>
      <c r="B200" s="49" t="s">
        <v>357</v>
      </c>
      <c r="C200" s="92" t="s">
        <v>35</v>
      </c>
      <c r="D200" s="51" t="s">
        <v>71</v>
      </c>
      <c r="E200" s="58">
        <v>41314</v>
      </c>
      <c r="F200" s="75">
        <v>1</v>
      </c>
      <c r="G200" s="172">
        <v>14.834</v>
      </c>
      <c r="H200" s="297">
        <v>35</v>
      </c>
      <c r="O200">
        <v>2013</v>
      </c>
      <c r="S200" t="e">
        <f>LEN(#REF!)</f>
        <v>#REF!</v>
      </c>
      <c r="T200" t="e">
        <f>IF(LEN(S200)&lt;2,#REF!,S200)</f>
        <v>#REF!</v>
      </c>
      <c r="U200" s="58">
        <v>41314</v>
      </c>
    </row>
    <row r="201" spans="1:21" ht="16.5" customHeight="1" x14ac:dyDescent="0.25">
      <c r="A201" s="91" t="s">
        <v>94</v>
      </c>
      <c r="B201" s="49" t="s">
        <v>362</v>
      </c>
      <c r="C201" s="92" t="s">
        <v>35</v>
      </c>
      <c r="D201" s="51" t="s">
        <v>71</v>
      </c>
      <c r="E201" s="58">
        <v>41104</v>
      </c>
      <c r="F201" s="75">
        <v>1</v>
      </c>
      <c r="G201" s="172">
        <v>1.4</v>
      </c>
      <c r="H201" s="297">
        <v>4.59</v>
      </c>
      <c r="O201">
        <v>2012</v>
      </c>
      <c r="S201" t="e">
        <f>LEN(#REF!)</f>
        <v>#REF!</v>
      </c>
      <c r="T201" t="e">
        <f>IF(LEN(S201)&lt;2,#REF!,S201)</f>
        <v>#REF!</v>
      </c>
      <c r="U201" s="58">
        <v>41104</v>
      </c>
    </row>
    <row r="202" spans="1:21" ht="16.5" customHeight="1" x14ac:dyDescent="0.25">
      <c r="A202" s="91" t="s">
        <v>94</v>
      </c>
      <c r="B202" s="49" t="s">
        <v>368</v>
      </c>
      <c r="C202" s="92" t="s">
        <v>35</v>
      </c>
      <c r="D202" s="51" t="s">
        <v>71</v>
      </c>
      <c r="E202" s="58">
        <v>40723</v>
      </c>
      <c r="F202" s="75">
        <v>1</v>
      </c>
      <c r="G202" s="172">
        <v>3.794</v>
      </c>
      <c r="H202" s="297">
        <v>14.92</v>
      </c>
      <c r="O202">
        <v>2011</v>
      </c>
      <c r="S202" t="e">
        <f>LEN(#REF!)</f>
        <v>#REF!</v>
      </c>
      <c r="T202" t="e">
        <f>IF(LEN(S202)&lt;2,#REF!,S202)</f>
        <v>#REF!</v>
      </c>
      <c r="U202" s="58">
        <v>40723</v>
      </c>
    </row>
    <row r="203" spans="1:21" ht="16.5" customHeight="1" x14ac:dyDescent="0.25">
      <c r="A203" s="91" t="s">
        <v>94</v>
      </c>
      <c r="B203" s="49" t="s">
        <v>457</v>
      </c>
      <c r="C203" s="92" t="s">
        <v>35</v>
      </c>
      <c r="D203" s="51" t="s">
        <v>71</v>
      </c>
      <c r="E203" s="58">
        <v>41026</v>
      </c>
      <c r="F203" s="75">
        <v>1</v>
      </c>
      <c r="G203" s="172">
        <v>5.2</v>
      </c>
      <c r="H203" s="297">
        <v>18.280999999999999</v>
      </c>
      <c r="O203">
        <v>2012</v>
      </c>
      <c r="S203" t="e">
        <f>LEN(#REF!)</f>
        <v>#REF!</v>
      </c>
      <c r="T203" t="e">
        <f>IF(LEN(S203)&lt;2,#REF!,S203)</f>
        <v>#REF!</v>
      </c>
      <c r="U203" s="58">
        <v>41026</v>
      </c>
    </row>
    <row r="204" spans="1:21" ht="16.5" customHeight="1" x14ac:dyDescent="0.25">
      <c r="A204" s="91" t="s">
        <v>94</v>
      </c>
      <c r="B204" s="49" t="s">
        <v>665</v>
      </c>
      <c r="C204" s="92" t="s">
        <v>35</v>
      </c>
      <c r="D204" s="51" t="s">
        <v>71</v>
      </c>
      <c r="E204" s="58">
        <v>42073</v>
      </c>
      <c r="F204" s="75">
        <v>1</v>
      </c>
      <c r="G204" s="172">
        <v>28.23</v>
      </c>
      <c r="H204" s="297">
        <v>113</v>
      </c>
      <c r="O204">
        <v>2015</v>
      </c>
      <c r="S204" t="e">
        <f>LEN(#REF!)</f>
        <v>#REF!</v>
      </c>
      <c r="T204" t="e">
        <f>IF(LEN(S204)&lt;2,#REF!,S204)</f>
        <v>#REF!</v>
      </c>
      <c r="U204" s="58">
        <v>42073</v>
      </c>
    </row>
    <row r="205" spans="1:21" ht="16.5" customHeight="1" x14ac:dyDescent="0.25">
      <c r="A205" s="87" t="s">
        <v>94</v>
      </c>
      <c r="B205" s="56" t="s">
        <v>666</v>
      </c>
      <c r="C205" s="51" t="s">
        <v>35</v>
      </c>
      <c r="D205" s="51" t="s">
        <v>71</v>
      </c>
      <c r="E205" s="58">
        <v>42075</v>
      </c>
      <c r="F205" s="75">
        <v>1</v>
      </c>
      <c r="G205" s="181">
        <v>18.32</v>
      </c>
      <c r="H205" s="303">
        <v>30.01</v>
      </c>
      <c r="O205">
        <v>2015</v>
      </c>
      <c r="S205" t="e">
        <f>LEN(#REF!)</f>
        <v>#REF!</v>
      </c>
      <c r="T205" t="e">
        <f>IF(LEN(S205)&lt;2,#REF!,S205)</f>
        <v>#REF!</v>
      </c>
      <c r="U205" s="58">
        <v>42075</v>
      </c>
    </row>
    <row r="206" spans="1:21" ht="16.5" customHeight="1" x14ac:dyDescent="0.25">
      <c r="A206" s="87" t="s">
        <v>94</v>
      </c>
      <c r="B206" s="56" t="s">
        <v>667</v>
      </c>
      <c r="C206" s="51" t="s">
        <v>35</v>
      </c>
      <c r="D206" s="51" t="s">
        <v>71</v>
      </c>
      <c r="E206" s="75">
        <v>1991</v>
      </c>
      <c r="F206" s="75">
        <v>1</v>
      </c>
      <c r="G206" s="181">
        <v>283.5</v>
      </c>
      <c r="H206" s="303">
        <v>725</v>
      </c>
      <c r="O206">
        <v>1991</v>
      </c>
      <c r="S206" t="e">
        <f>LEN(#REF!)</f>
        <v>#REF!</v>
      </c>
      <c r="T206" t="e">
        <f>IF(LEN(S206)&lt;2,#REF!,S206)</f>
        <v>#REF!</v>
      </c>
      <c r="U206" s="75">
        <v>1991</v>
      </c>
    </row>
    <row r="207" spans="1:21" ht="16.5" customHeight="1" x14ac:dyDescent="0.25">
      <c r="A207" s="87" t="s">
        <v>94</v>
      </c>
      <c r="B207" s="49" t="s">
        <v>733</v>
      </c>
      <c r="C207" s="51" t="s">
        <v>35</v>
      </c>
      <c r="D207" s="51" t="s">
        <v>71</v>
      </c>
      <c r="E207" s="52">
        <v>2016</v>
      </c>
      <c r="F207" s="75">
        <v>1</v>
      </c>
      <c r="G207" s="172">
        <v>9.01</v>
      </c>
      <c r="H207" s="302">
        <v>36.090000000000003</v>
      </c>
      <c r="O207">
        <v>2016</v>
      </c>
      <c r="S207" t="e">
        <f>LEN(#REF!)</f>
        <v>#REF!</v>
      </c>
      <c r="T207" t="e">
        <f>IF(LEN(S207)&lt;2,#REF!,S207)</f>
        <v>#REF!</v>
      </c>
      <c r="U207" s="52">
        <v>2016</v>
      </c>
    </row>
    <row r="208" spans="1:21" ht="16.5" customHeight="1" x14ac:dyDescent="0.25">
      <c r="A208" s="87" t="s">
        <v>94</v>
      </c>
      <c r="B208" s="49" t="s">
        <v>734</v>
      </c>
      <c r="C208" s="51" t="s">
        <v>35</v>
      </c>
      <c r="D208" s="51" t="s">
        <v>71</v>
      </c>
      <c r="E208" s="52">
        <v>2016</v>
      </c>
      <c r="F208" s="75">
        <v>1</v>
      </c>
      <c r="G208" s="178">
        <v>16.372</v>
      </c>
      <c r="H208" s="300">
        <v>42.49</v>
      </c>
      <c r="O208">
        <v>2016</v>
      </c>
      <c r="S208" t="e">
        <f>LEN(#REF!)</f>
        <v>#REF!</v>
      </c>
      <c r="T208" t="e">
        <f>IF(LEN(S208)&lt;2,#REF!,S208)</f>
        <v>#REF!</v>
      </c>
      <c r="U208" s="52">
        <v>2016</v>
      </c>
    </row>
    <row r="209" spans="1:21" ht="16.5" customHeight="1" x14ac:dyDescent="0.25">
      <c r="A209" s="87" t="s">
        <v>94</v>
      </c>
      <c r="B209" s="49" t="s">
        <v>735</v>
      </c>
      <c r="C209" s="51" t="s">
        <v>35</v>
      </c>
      <c r="D209" s="51" t="s">
        <v>71</v>
      </c>
      <c r="E209" s="52">
        <v>2016</v>
      </c>
      <c r="F209" s="75">
        <v>1</v>
      </c>
      <c r="G209" s="178">
        <v>22.707999999999998</v>
      </c>
      <c r="H209" s="300">
        <v>56.826000000000001</v>
      </c>
      <c r="O209">
        <v>2016</v>
      </c>
      <c r="S209" t="e">
        <f>LEN(#REF!)</f>
        <v>#REF!</v>
      </c>
      <c r="T209" t="e">
        <f>IF(LEN(S209)&lt;2,#REF!,S209)</f>
        <v>#REF!</v>
      </c>
      <c r="U209" s="52">
        <v>2016</v>
      </c>
    </row>
    <row r="210" spans="1:21" ht="16.5" customHeight="1" x14ac:dyDescent="0.25">
      <c r="A210" s="87" t="s">
        <v>94</v>
      </c>
      <c r="B210" s="49" t="s">
        <v>803</v>
      </c>
      <c r="C210" s="51" t="s">
        <v>35</v>
      </c>
      <c r="D210" s="51" t="s">
        <v>68</v>
      </c>
      <c r="E210" s="58">
        <v>43446</v>
      </c>
      <c r="F210" s="75">
        <v>1</v>
      </c>
      <c r="G210" s="172">
        <v>3.6909999999999998</v>
      </c>
      <c r="H210" s="297">
        <v>11.52</v>
      </c>
      <c r="O210">
        <v>2018</v>
      </c>
      <c r="S210" t="e">
        <f>LEN(#REF!)</f>
        <v>#REF!</v>
      </c>
      <c r="T210" t="e">
        <f>IF(LEN(S210)&lt;2,#REF!,S210)</f>
        <v>#REF!</v>
      </c>
      <c r="U210" s="58">
        <v>43446</v>
      </c>
    </row>
    <row r="211" spans="1:21" ht="16.5" customHeight="1" x14ac:dyDescent="0.25">
      <c r="A211" s="87" t="s">
        <v>94</v>
      </c>
      <c r="B211" s="49" t="s">
        <v>804</v>
      </c>
      <c r="C211" s="51" t="s">
        <v>35</v>
      </c>
      <c r="D211" s="51" t="s">
        <v>71</v>
      </c>
      <c r="E211" s="58">
        <v>43158</v>
      </c>
      <c r="F211" s="75">
        <v>1</v>
      </c>
      <c r="G211" s="172">
        <v>2.5670000000000002</v>
      </c>
      <c r="H211" s="302">
        <v>8.9849999999999994</v>
      </c>
      <c r="O211">
        <v>2018</v>
      </c>
      <c r="S211" t="e">
        <f>LEN(#REF!)</f>
        <v>#REF!</v>
      </c>
      <c r="T211" t="e">
        <f>IF(LEN(S211)&lt;2,#REF!,S211)</f>
        <v>#REF!</v>
      </c>
      <c r="U211" s="58">
        <v>43158</v>
      </c>
    </row>
    <row r="212" spans="1:21" ht="16.5" customHeight="1" x14ac:dyDescent="0.25">
      <c r="A212" s="87" t="s">
        <v>95</v>
      </c>
      <c r="B212" s="49" t="s">
        <v>156</v>
      </c>
      <c r="C212" s="51" t="s">
        <v>52</v>
      </c>
      <c r="D212" s="51" t="s">
        <v>71</v>
      </c>
      <c r="E212" s="52">
        <v>1987</v>
      </c>
      <c r="F212" s="75">
        <v>1</v>
      </c>
      <c r="G212" s="172">
        <v>0.5</v>
      </c>
      <c r="H212" s="297">
        <v>1</v>
      </c>
      <c r="O212">
        <v>1987</v>
      </c>
      <c r="S212" t="e">
        <f>LEN(#REF!)</f>
        <v>#REF!</v>
      </c>
      <c r="T212" t="e">
        <f>IF(LEN(S212)&lt;2,#REF!,S212)</f>
        <v>#REF!</v>
      </c>
      <c r="U212" s="52">
        <v>1987</v>
      </c>
    </row>
    <row r="213" spans="1:21" ht="16.5" customHeight="1" x14ac:dyDescent="0.25">
      <c r="A213" s="87" t="s">
        <v>95</v>
      </c>
      <c r="B213" s="49" t="s">
        <v>157</v>
      </c>
      <c r="C213" s="51" t="s">
        <v>52</v>
      </c>
      <c r="D213" s="51" t="s">
        <v>71</v>
      </c>
      <c r="E213" s="52">
        <v>1955</v>
      </c>
      <c r="F213" s="75">
        <v>1</v>
      </c>
      <c r="G213" s="178">
        <v>0.4</v>
      </c>
      <c r="H213" s="300">
        <v>1.5</v>
      </c>
      <c r="O213">
        <v>1955</v>
      </c>
      <c r="S213" t="e">
        <f>LEN(#REF!)</f>
        <v>#REF!</v>
      </c>
      <c r="T213" t="e">
        <f>IF(LEN(S213)&lt;2,#REF!,S213)</f>
        <v>#REF!</v>
      </c>
      <c r="U213" s="52">
        <v>1955</v>
      </c>
    </row>
    <row r="214" spans="1:21" ht="16.5" customHeight="1" x14ac:dyDescent="0.25">
      <c r="A214" s="87" t="s">
        <v>95</v>
      </c>
      <c r="B214" s="59" t="s">
        <v>397</v>
      </c>
      <c r="C214" s="51" t="s">
        <v>52</v>
      </c>
      <c r="D214" s="51" t="s">
        <v>68</v>
      </c>
      <c r="E214" s="52">
        <v>2010</v>
      </c>
      <c r="F214" s="75">
        <v>1</v>
      </c>
      <c r="G214" s="178">
        <v>61.704000000000001</v>
      </c>
      <c r="H214" s="300">
        <v>250</v>
      </c>
      <c r="O214">
        <v>2010</v>
      </c>
      <c r="S214" t="e">
        <f>LEN(#REF!)</f>
        <v>#REF!</v>
      </c>
      <c r="T214" t="e">
        <f>IF(LEN(S214)&lt;2,#REF!,S214)</f>
        <v>#REF!</v>
      </c>
      <c r="U214" s="52">
        <v>2010</v>
      </c>
    </row>
    <row r="215" spans="1:21" ht="16.5" customHeight="1" x14ac:dyDescent="0.25">
      <c r="A215" s="91" t="s">
        <v>95</v>
      </c>
      <c r="B215" s="49" t="s">
        <v>252</v>
      </c>
      <c r="C215" s="92" t="s">
        <v>52</v>
      </c>
      <c r="D215" s="51" t="s">
        <v>71</v>
      </c>
      <c r="E215" s="58">
        <v>41520</v>
      </c>
      <c r="F215" s="75">
        <v>1</v>
      </c>
      <c r="G215" s="172">
        <v>3.05</v>
      </c>
      <c r="H215" s="297">
        <v>12.5</v>
      </c>
      <c r="O215">
        <v>2013</v>
      </c>
      <c r="S215" t="e">
        <f>LEN(#REF!)</f>
        <v>#REF!</v>
      </c>
      <c r="T215" t="e">
        <f>IF(LEN(S215)&lt;2,#REF!,S215)</f>
        <v>#REF!</v>
      </c>
      <c r="U215" s="58">
        <v>41520</v>
      </c>
    </row>
    <row r="216" spans="1:21" ht="16.5" customHeight="1" x14ac:dyDescent="0.25">
      <c r="A216" s="91" t="s">
        <v>95</v>
      </c>
      <c r="B216" s="49" t="s">
        <v>276</v>
      </c>
      <c r="C216" s="92" t="s">
        <v>52</v>
      </c>
      <c r="D216" s="51" t="s">
        <v>71</v>
      </c>
      <c r="E216" s="58" t="s">
        <v>1</v>
      </c>
      <c r="F216" s="75">
        <v>1</v>
      </c>
      <c r="G216" s="172">
        <v>8.48</v>
      </c>
      <c r="H216" s="297">
        <v>25</v>
      </c>
      <c r="O216">
        <v>2012</v>
      </c>
      <c r="S216" t="e">
        <f>LEN(#REF!)</f>
        <v>#REF!</v>
      </c>
      <c r="T216" t="e">
        <f>IF(LEN(S216)&lt;2,#REF!,S216)</f>
        <v>#REF!</v>
      </c>
      <c r="U216" s="58" t="s">
        <v>1</v>
      </c>
    </row>
    <row r="217" spans="1:21" ht="16.5" customHeight="1" x14ac:dyDescent="0.25">
      <c r="A217" s="91" t="s">
        <v>95</v>
      </c>
      <c r="B217" s="49" t="s">
        <v>284</v>
      </c>
      <c r="C217" s="92" t="s">
        <v>52</v>
      </c>
      <c r="D217" s="51" t="s">
        <v>71</v>
      </c>
      <c r="E217" s="52">
        <v>2006</v>
      </c>
      <c r="F217" s="75">
        <v>1</v>
      </c>
      <c r="G217" s="172">
        <v>28.81</v>
      </c>
      <c r="H217" s="297">
        <v>51.64</v>
      </c>
      <c r="O217">
        <v>2006</v>
      </c>
      <c r="S217" t="e">
        <f>LEN(#REF!)</f>
        <v>#REF!</v>
      </c>
      <c r="T217" t="e">
        <f>IF(LEN(S217)&lt;2,#REF!,S217)</f>
        <v>#REF!</v>
      </c>
      <c r="U217" s="52">
        <v>2006</v>
      </c>
    </row>
    <row r="218" spans="1:21" ht="16.5" customHeight="1" x14ac:dyDescent="0.25">
      <c r="A218" s="91" t="s">
        <v>95</v>
      </c>
      <c r="B218" s="49" t="s">
        <v>515</v>
      </c>
      <c r="C218" s="92" t="s">
        <v>52</v>
      </c>
      <c r="D218" s="51" t="s">
        <v>71</v>
      </c>
      <c r="E218" s="52">
        <v>2006</v>
      </c>
      <c r="F218" s="75">
        <v>1</v>
      </c>
      <c r="G218" s="172">
        <v>7.35</v>
      </c>
      <c r="H218" s="297">
        <v>25</v>
      </c>
      <c r="O218">
        <v>2006</v>
      </c>
      <c r="S218" t="e">
        <f>LEN(#REF!)</f>
        <v>#REF!</v>
      </c>
      <c r="T218" t="e">
        <f>IF(LEN(S218)&lt;2,#REF!,S218)</f>
        <v>#REF!</v>
      </c>
      <c r="U218" s="52">
        <v>2006</v>
      </c>
    </row>
    <row r="219" spans="1:21" ht="16.5" customHeight="1" x14ac:dyDescent="0.25">
      <c r="A219" s="91" t="s">
        <v>95</v>
      </c>
      <c r="B219" s="49" t="s">
        <v>343</v>
      </c>
      <c r="C219" s="92" t="s">
        <v>52</v>
      </c>
      <c r="D219" s="51" t="s">
        <v>71</v>
      </c>
      <c r="E219" s="58">
        <v>40866</v>
      </c>
      <c r="F219" s="75">
        <v>1</v>
      </c>
      <c r="G219" s="172">
        <v>14.896000000000001</v>
      </c>
      <c r="H219" s="297">
        <v>48.3</v>
      </c>
      <c r="O219">
        <v>2011</v>
      </c>
      <c r="S219" t="e">
        <f>LEN(#REF!)</f>
        <v>#REF!</v>
      </c>
      <c r="T219" t="e">
        <f>IF(LEN(S219)&lt;2,#REF!,S219)</f>
        <v>#REF!</v>
      </c>
      <c r="U219" s="58">
        <v>40866</v>
      </c>
    </row>
    <row r="220" spans="1:21" ht="16.5" customHeight="1" x14ac:dyDescent="0.25">
      <c r="A220" s="91" t="s">
        <v>95</v>
      </c>
      <c r="B220" s="49" t="s">
        <v>366</v>
      </c>
      <c r="C220" s="92" t="s">
        <v>52</v>
      </c>
      <c r="D220" s="51" t="s">
        <v>68</v>
      </c>
      <c r="E220" s="58">
        <v>40744</v>
      </c>
      <c r="F220" s="75">
        <v>1</v>
      </c>
      <c r="G220" s="172">
        <v>5.46</v>
      </c>
      <c r="H220" s="297">
        <v>17</v>
      </c>
      <c r="O220">
        <v>2011</v>
      </c>
      <c r="S220" t="e">
        <f>LEN(#REF!)</f>
        <v>#REF!</v>
      </c>
      <c r="T220" t="e">
        <f>IF(LEN(S220)&lt;2,#REF!,S220)</f>
        <v>#REF!</v>
      </c>
      <c r="U220" s="58">
        <v>40744</v>
      </c>
    </row>
    <row r="221" spans="1:21" ht="16.5" customHeight="1" x14ac:dyDescent="0.25">
      <c r="A221" s="79" t="s">
        <v>95</v>
      </c>
      <c r="B221" s="49" t="s">
        <v>565</v>
      </c>
      <c r="C221" s="49" t="s">
        <v>52</v>
      </c>
      <c r="D221" s="51" t="s">
        <v>568</v>
      </c>
      <c r="E221" s="58">
        <v>41932</v>
      </c>
      <c r="F221" s="75">
        <v>1</v>
      </c>
      <c r="G221" s="172">
        <v>5</v>
      </c>
      <c r="H221" s="297">
        <v>17.399999999999999</v>
      </c>
      <c r="O221">
        <v>2014</v>
      </c>
      <c r="S221" t="e">
        <f>LEN(#REF!)</f>
        <v>#REF!</v>
      </c>
      <c r="T221" t="e">
        <f>IF(LEN(S221)&lt;2,#REF!,S221)</f>
        <v>#REF!</v>
      </c>
      <c r="U221" s="58">
        <v>41932</v>
      </c>
    </row>
    <row r="222" spans="1:21" ht="16.5" customHeight="1" x14ac:dyDescent="0.25">
      <c r="A222" s="79" t="s">
        <v>95</v>
      </c>
      <c r="B222" s="49" t="s">
        <v>551</v>
      </c>
      <c r="C222" s="49" t="s">
        <v>52</v>
      </c>
      <c r="D222" s="51" t="s">
        <v>568</v>
      </c>
      <c r="E222" s="58">
        <v>41810</v>
      </c>
      <c r="F222" s="75">
        <v>1</v>
      </c>
      <c r="G222" s="172">
        <v>9.06</v>
      </c>
      <c r="H222" s="297">
        <v>26.13</v>
      </c>
      <c r="O222">
        <v>2014</v>
      </c>
      <c r="S222" t="e">
        <f>LEN(#REF!)</f>
        <v>#REF!</v>
      </c>
      <c r="T222" t="e">
        <f>IF(LEN(S222)&lt;2,#REF!,S222)</f>
        <v>#REF!</v>
      </c>
      <c r="U222" s="58">
        <v>41810</v>
      </c>
    </row>
    <row r="223" spans="1:21" ht="16.5" customHeight="1" x14ac:dyDescent="0.25">
      <c r="A223" s="87" t="s">
        <v>95</v>
      </c>
      <c r="B223" s="56" t="s">
        <v>559</v>
      </c>
      <c r="C223" s="51" t="s">
        <v>52</v>
      </c>
      <c r="D223" s="51" t="s">
        <v>568</v>
      </c>
      <c r="E223" s="58">
        <v>41950</v>
      </c>
      <c r="F223" s="75">
        <v>1</v>
      </c>
      <c r="G223" s="181">
        <v>3.3879999999999999</v>
      </c>
      <c r="H223" s="303">
        <v>13.4</v>
      </c>
      <c r="O223">
        <v>2014</v>
      </c>
      <c r="S223" t="e">
        <f>LEN(#REF!)</f>
        <v>#REF!</v>
      </c>
      <c r="T223" t="e">
        <f>IF(LEN(S223)&lt;2,#REF!,S223)</f>
        <v>#REF!</v>
      </c>
      <c r="U223" s="58">
        <v>41950</v>
      </c>
    </row>
    <row r="224" spans="1:21" ht="16.5" customHeight="1" x14ac:dyDescent="0.25">
      <c r="A224" s="79" t="s">
        <v>95</v>
      </c>
      <c r="B224" s="56" t="s">
        <v>668</v>
      </c>
      <c r="C224" s="49" t="s">
        <v>52</v>
      </c>
      <c r="D224" s="51" t="s">
        <v>71</v>
      </c>
      <c r="E224" s="58">
        <v>42222</v>
      </c>
      <c r="F224" s="75">
        <v>1</v>
      </c>
      <c r="G224" s="172">
        <v>6.79</v>
      </c>
      <c r="H224" s="297">
        <v>15.55</v>
      </c>
      <c r="O224">
        <v>2015</v>
      </c>
      <c r="S224" t="e">
        <f>LEN(#REF!)</f>
        <v>#REF!</v>
      </c>
      <c r="T224" t="e">
        <f>IF(LEN(S224)&lt;2,#REF!,S224)</f>
        <v>#REF!</v>
      </c>
      <c r="U224" s="58">
        <v>42222</v>
      </c>
    </row>
    <row r="225" spans="1:21" ht="16.5" customHeight="1" x14ac:dyDescent="0.25">
      <c r="A225" s="79" t="s">
        <v>95</v>
      </c>
      <c r="B225" s="49" t="s">
        <v>670</v>
      </c>
      <c r="C225" s="49" t="s">
        <v>52</v>
      </c>
      <c r="D225" s="51" t="s">
        <v>71</v>
      </c>
      <c r="E225" s="58">
        <v>37288</v>
      </c>
      <c r="F225" s="75">
        <v>1</v>
      </c>
      <c r="G225" s="172">
        <v>510</v>
      </c>
      <c r="H225" s="302">
        <v>1669</v>
      </c>
      <c r="O225">
        <v>2002</v>
      </c>
      <c r="S225" t="e">
        <f>LEN(#REF!)</f>
        <v>#REF!</v>
      </c>
      <c r="T225" t="e">
        <f>IF(LEN(S225)&lt;2,#REF!,S225)</f>
        <v>#REF!</v>
      </c>
      <c r="U225" s="58">
        <v>37288</v>
      </c>
    </row>
    <row r="226" spans="1:21" ht="16.5" customHeight="1" x14ac:dyDescent="0.25">
      <c r="A226" s="79" t="s">
        <v>96</v>
      </c>
      <c r="B226" s="49" t="s">
        <v>273</v>
      </c>
      <c r="C226" s="49" t="s">
        <v>41</v>
      </c>
      <c r="D226" s="51" t="s">
        <v>71</v>
      </c>
      <c r="E226" s="93">
        <v>2008</v>
      </c>
      <c r="F226" s="75">
        <v>1</v>
      </c>
      <c r="G226" s="172">
        <v>16.7</v>
      </c>
      <c r="H226" s="297">
        <v>117.2</v>
      </c>
      <c r="O226">
        <v>2008</v>
      </c>
      <c r="S226" t="e">
        <f>LEN(#REF!)</f>
        <v>#REF!</v>
      </c>
      <c r="T226" t="e">
        <f>IF(LEN(S226)&lt;2,#REF!,S226)</f>
        <v>#REF!</v>
      </c>
      <c r="U226" s="93">
        <v>2008</v>
      </c>
    </row>
    <row r="227" spans="1:21" ht="16.5" customHeight="1" x14ac:dyDescent="0.25">
      <c r="A227" s="79" t="s">
        <v>96</v>
      </c>
      <c r="B227" s="49" t="s">
        <v>671</v>
      </c>
      <c r="C227" s="49" t="s">
        <v>41</v>
      </c>
      <c r="D227" s="51" t="s">
        <v>71</v>
      </c>
      <c r="E227" s="58">
        <v>42145</v>
      </c>
      <c r="F227" s="75">
        <v>1</v>
      </c>
      <c r="G227" s="178">
        <v>17</v>
      </c>
      <c r="H227" s="300">
        <v>61.16</v>
      </c>
      <c r="O227">
        <v>2015</v>
      </c>
      <c r="S227" t="e">
        <f>LEN(#REF!)</f>
        <v>#REF!</v>
      </c>
      <c r="T227" t="e">
        <f>IF(LEN(S227)&lt;2,#REF!,S227)</f>
        <v>#REF!</v>
      </c>
      <c r="U227" s="58">
        <v>42145</v>
      </c>
    </row>
    <row r="228" spans="1:21" ht="16.5" customHeight="1" x14ac:dyDescent="0.25">
      <c r="A228" s="79" t="s">
        <v>97</v>
      </c>
      <c r="B228" s="49" t="s">
        <v>179</v>
      </c>
      <c r="C228" s="49" t="s">
        <v>50</v>
      </c>
      <c r="D228" s="51" t="s">
        <v>71</v>
      </c>
      <c r="E228" s="93">
        <v>1965</v>
      </c>
      <c r="F228" s="75">
        <v>1</v>
      </c>
      <c r="G228" s="195">
        <v>6.88E-2</v>
      </c>
      <c r="H228" s="308">
        <v>0.6</v>
      </c>
      <c r="O228">
        <v>1965</v>
      </c>
      <c r="S228" t="e">
        <f>LEN(#REF!)</f>
        <v>#REF!</v>
      </c>
      <c r="T228" t="e">
        <f>IF(LEN(S228)&lt;2,#REF!,S228)</f>
        <v>#REF!</v>
      </c>
      <c r="U228" s="93">
        <v>1965</v>
      </c>
    </row>
    <row r="229" spans="1:21" ht="16.5" customHeight="1" x14ac:dyDescent="0.25">
      <c r="A229" s="91" t="s">
        <v>98</v>
      </c>
      <c r="B229" s="56" t="s">
        <v>386</v>
      </c>
      <c r="C229" s="92" t="s">
        <v>49</v>
      </c>
      <c r="D229" s="51" t="s">
        <v>71</v>
      </c>
      <c r="E229" s="58">
        <v>41423</v>
      </c>
      <c r="F229" s="75">
        <v>1</v>
      </c>
      <c r="G229" s="181">
        <v>20.399999999999999</v>
      </c>
      <c r="H229" s="303">
        <v>80.260000000000005</v>
      </c>
      <c r="O229">
        <v>2013</v>
      </c>
      <c r="S229" t="e">
        <f>LEN(#REF!)</f>
        <v>#REF!</v>
      </c>
      <c r="T229" t="e">
        <f>IF(LEN(S229)&lt;2,#REF!,S229)</f>
        <v>#REF!</v>
      </c>
      <c r="U229" s="58">
        <v>41423</v>
      </c>
    </row>
    <row r="230" spans="1:21" ht="16.5" customHeight="1" x14ac:dyDescent="0.25">
      <c r="A230" s="91" t="s">
        <v>98</v>
      </c>
      <c r="B230" s="56" t="s">
        <v>391</v>
      </c>
      <c r="C230" s="92" t="s">
        <v>49</v>
      </c>
      <c r="D230" s="51" t="s">
        <v>68</v>
      </c>
      <c r="E230" s="58">
        <v>40563</v>
      </c>
      <c r="F230" s="75">
        <v>1</v>
      </c>
      <c r="G230" s="181">
        <v>47</v>
      </c>
      <c r="H230" s="303">
        <v>166</v>
      </c>
      <c r="O230">
        <v>2011</v>
      </c>
      <c r="S230" t="e">
        <f>LEN(#REF!)</f>
        <v>#REF!</v>
      </c>
      <c r="T230" t="e">
        <f>IF(LEN(S230)&lt;2,#REF!,S230)</f>
        <v>#REF!</v>
      </c>
      <c r="U230" s="58">
        <v>40563</v>
      </c>
    </row>
    <row r="231" spans="1:21" ht="16.5" customHeight="1" x14ac:dyDescent="0.25">
      <c r="A231" s="91" t="s">
        <v>98</v>
      </c>
      <c r="B231" s="56" t="s">
        <v>274</v>
      </c>
      <c r="C231" s="92" t="s">
        <v>49</v>
      </c>
      <c r="D231" s="51" t="s">
        <v>71</v>
      </c>
      <c r="E231" s="58">
        <v>41410</v>
      </c>
      <c r="F231" s="75">
        <v>1</v>
      </c>
      <c r="G231" s="176">
        <v>5.29</v>
      </c>
      <c r="H231" s="299">
        <v>20.059999999999999</v>
      </c>
      <c r="O231">
        <v>2013</v>
      </c>
      <c r="S231" t="e">
        <f>LEN(#REF!)</f>
        <v>#REF!</v>
      </c>
      <c r="T231" t="e">
        <f>IF(LEN(S231)&lt;2,#REF!,S231)</f>
        <v>#REF!</v>
      </c>
      <c r="U231" s="58">
        <v>41410</v>
      </c>
    </row>
    <row r="232" spans="1:21" ht="16.5" customHeight="1" x14ac:dyDescent="0.25">
      <c r="A232" s="91" t="s">
        <v>98</v>
      </c>
      <c r="B232" s="56" t="s">
        <v>338</v>
      </c>
      <c r="C232" s="92" t="s">
        <v>49</v>
      </c>
      <c r="D232" s="51" t="s">
        <v>71</v>
      </c>
      <c r="E232" s="58">
        <v>40930</v>
      </c>
      <c r="F232" s="75">
        <v>1</v>
      </c>
      <c r="G232" s="176">
        <v>6</v>
      </c>
      <c r="H232" s="299">
        <v>23.37</v>
      </c>
      <c r="O232">
        <v>2012</v>
      </c>
      <c r="S232" t="e">
        <f>LEN(#REF!)</f>
        <v>#REF!</v>
      </c>
      <c r="T232" t="e">
        <f>IF(LEN(S232)&lt;2,#REF!,S232)</f>
        <v>#REF!</v>
      </c>
      <c r="U232" s="58">
        <v>40930</v>
      </c>
    </row>
    <row r="233" spans="1:21" ht="16.5" customHeight="1" x14ac:dyDescent="0.25">
      <c r="A233" s="91" t="s">
        <v>98</v>
      </c>
      <c r="B233" s="49" t="s">
        <v>445</v>
      </c>
      <c r="C233" s="92" t="s">
        <v>49</v>
      </c>
      <c r="D233" s="51" t="s">
        <v>71</v>
      </c>
      <c r="E233" s="58">
        <v>41180</v>
      </c>
      <c r="F233" s="75">
        <v>1</v>
      </c>
      <c r="G233" s="178">
        <v>8.44</v>
      </c>
      <c r="H233" s="300">
        <v>69.88</v>
      </c>
      <c r="O233">
        <v>2012</v>
      </c>
      <c r="S233" t="e">
        <f>LEN(#REF!)</f>
        <v>#REF!</v>
      </c>
      <c r="T233" t="e">
        <f>IF(LEN(S233)&lt;2,#REF!,S233)</f>
        <v>#REF!</v>
      </c>
      <c r="U233" s="58">
        <v>41180</v>
      </c>
    </row>
    <row r="234" spans="1:21" ht="16.5" customHeight="1" x14ac:dyDescent="0.25">
      <c r="A234" s="91" t="s">
        <v>99</v>
      </c>
      <c r="B234" s="49" t="s">
        <v>163</v>
      </c>
      <c r="C234" s="92" t="s">
        <v>40</v>
      </c>
      <c r="D234" s="51" t="s">
        <v>71</v>
      </c>
      <c r="E234" s="93">
        <v>1924</v>
      </c>
      <c r="F234" s="75">
        <v>1</v>
      </c>
      <c r="G234" s="172">
        <v>9.9199999999999997E-2</v>
      </c>
      <c r="H234" s="297">
        <v>0.7</v>
      </c>
      <c r="O234">
        <v>1924</v>
      </c>
      <c r="S234" t="e">
        <f>LEN(#REF!)</f>
        <v>#REF!</v>
      </c>
      <c r="T234" t="e">
        <f>IF(LEN(S234)&lt;2,#REF!,S234)</f>
        <v>#REF!</v>
      </c>
      <c r="U234" s="93">
        <v>1924</v>
      </c>
    </row>
    <row r="235" spans="1:21" ht="16.5" customHeight="1" x14ac:dyDescent="0.25">
      <c r="A235" s="91" t="s">
        <v>99</v>
      </c>
      <c r="B235" s="59" t="s">
        <v>164</v>
      </c>
      <c r="C235" s="92" t="s">
        <v>40</v>
      </c>
      <c r="D235" s="51" t="s">
        <v>71</v>
      </c>
      <c r="E235" s="93">
        <v>1928</v>
      </c>
      <c r="F235" s="75">
        <v>1</v>
      </c>
      <c r="G235" s="194">
        <v>1.36</v>
      </c>
      <c r="H235" s="300">
        <v>4</v>
      </c>
      <c r="O235">
        <v>1928</v>
      </c>
      <c r="S235" t="e">
        <f>LEN(#REF!)</f>
        <v>#REF!</v>
      </c>
      <c r="T235" t="e">
        <f>IF(LEN(S235)&lt;2,#REF!,S235)</f>
        <v>#REF!</v>
      </c>
      <c r="U235" s="93">
        <v>1928</v>
      </c>
    </row>
    <row r="236" spans="1:21" ht="16.5" customHeight="1" x14ac:dyDescent="0.25">
      <c r="A236" s="91" t="s">
        <v>99</v>
      </c>
      <c r="B236" s="49" t="s">
        <v>464</v>
      </c>
      <c r="C236" s="92" t="s">
        <v>40</v>
      </c>
      <c r="D236" s="51" t="s">
        <v>71</v>
      </c>
      <c r="E236" s="93">
        <v>1998</v>
      </c>
      <c r="F236" s="75">
        <v>1</v>
      </c>
      <c r="G236" s="172">
        <v>84</v>
      </c>
      <c r="H236" s="297">
        <v>429</v>
      </c>
      <c r="O236">
        <v>1998</v>
      </c>
      <c r="S236" t="e">
        <f>LEN(#REF!)</f>
        <v>#REF!</v>
      </c>
      <c r="T236" t="e">
        <f>IF(LEN(S236)&lt;2,#REF!,S236)</f>
        <v>#REF!</v>
      </c>
      <c r="U236" s="93">
        <v>1998</v>
      </c>
    </row>
    <row r="237" spans="1:21" ht="16.5" customHeight="1" x14ac:dyDescent="0.25">
      <c r="A237" s="91" t="s">
        <v>99</v>
      </c>
      <c r="B237" s="49" t="s">
        <v>183</v>
      </c>
      <c r="C237" s="92" t="s">
        <v>40</v>
      </c>
      <c r="D237" s="51" t="s">
        <v>68</v>
      </c>
      <c r="E237" s="93">
        <v>2005</v>
      </c>
      <c r="F237" s="75">
        <v>1</v>
      </c>
      <c r="G237" s="172">
        <v>100</v>
      </c>
      <c r="H237" s="297">
        <v>423.5</v>
      </c>
      <c r="O237">
        <v>2005</v>
      </c>
      <c r="S237" t="e">
        <f>LEN(#REF!)</f>
        <v>#REF!</v>
      </c>
      <c r="T237" t="e">
        <f>IF(LEN(S237)&lt;2,#REF!,S237)</f>
        <v>#REF!</v>
      </c>
      <c r="U237" s="93">
        <v>2005</v>
      </c>
    </row>
    <row r="238" spans="1:21" ht="16.5" customHeight="1" x14ac:dyDescent="0.25">
      <c r="A238" s="91" t="s">
        <v>99</v>
      </c>
      <c r="B238" s="56" t="s">
        <v>672</v>
      </c>
      <c r="C238" s="92" t="s">
        <v>40</v>
      </c>
      <c r="D238" s="51" t="s">
        <v>68</v>
      </c>
      <c r="E238" s="58">
        <v>40634</v>
      </c>
      <c r="F238" s="75">
        <v>1</v>
      </c>
      <c r="G238" s="176">
        <v>27.617999999999999</v>
      </c>
      <c r="H238" s="299">
        <v>94.47</v>
      </c>
      <c r="O238">
        <v>2011</v>
      </c>
      <c r="S238" t="e">
        <f>LEN(#REF!)</f>
        <v>#REF!</v>
      </c>
      <c r="T238" t="e">
        <f>IF(LEN(S238)&lt;2,#REF!,S238)</f>
        <v>#REF!</v>
      </c>
      <c r="U238" s="58">
        <v>40634</v>
      </c>
    </row>
    <row r="239" spans="1:21" ht="16.5" customHeight="1" x14ac:dyDescent="0.25">
      <c r="A239" s="91" t="s">
        <v>99</v>
      </c>
      <c r="B239" s="56" t="s">
        <v>318</v>
      </c>
      <c r="C239" s="92" t="s">
        <v>40</v>
      </c>
      <c r="D239" s="51" t="s">
        <v>71</v>
      </c>
      <c r="E239" s="93">
        <v>2001</v>
      </c>
      <c r="F239" s="75">
        <v>1</v>
      </c>
      <c r="G239" s="176">
        <v>3.3319999999999999</v>
      </c>
      <c r="H239" s="299">
        <v>28.03</v>
      </c>
      <c r="O239">
        <v>2001</v>
      </c>
      <c r="S239" t="e">
        <f>LEN(#REF!)</f>
        <v>#REF!</v>
      </c>
      <c r="T239" t="e">
        <f>IF(LEN(S239)&lt;2,#REF!,S239)</f>
        <v>#REF!</v>
      </c>
      <c r="U239" s="93">
        <v>2001</v>
      </c>
    </row>
    <row r="240" spans="1:21" ht="16.5" customHeight="1" x14ac:dyDescent="0.25">
      <c r="A240" s="91" t="s">
        <v>99</v>
      </c>
      <c r="B240" s="56" t="s">
        <v>365</v>
      </c>
      <c r="C240" s="92" t="s">
        <v>40</v>
      </c>
      <c r="D240" s="51" t="s">
        <v>71</v>
      </c>
      <c r="E240" s="58">
        <v>41663</v>
      </c>
      <c r="F240" s="75">
        <v>1</v>
      </c>
      <c r="G240" s="197">
        <v>0.31</v>
      </c>
      <c r="H240" s="309">
        <v>1.65</v>
      </c>
      <c r="O240">
        <v>2014</v>
      </c>
      <c r="S240" t="e">
        <f>LEN(#REF!)</f>
        <v>#REF!</v>
      </c>
      <c r="T240" t="e">
        <f>IF(LEN(S240)&lt;2,#REF!,S240)</f>
        <v>#REF!</v>
      </c>
      <c r="U240" s="58">
        <v>41663</v>
      </c>
    </row>
    <row r="241" spans="1:21" ht="16.5" customHeight="1" x14ac:dyDescent="0.25">
      <c r="A241" s="91" t="s">
        <v>99</v>
      </c>
      <c r="B241" s="56" t="s">
        <v>456</v>
      </c>
      <c r="C241" s="92" t="s">
        <v>40</v>
      </c>
      <c r="D241" s="51" t="s">
        <v>68</v>
      </c>
      <c r="E241" s="93">
        <v>2006</v>
      </c>
      <c r="F241" s="75">
        <v>1</v>
      </c>
      <c r="G241" s="176">
        <v>4.17</v>
      </c>
      <c r="H241" s="299">
        <v>27</v>
      </c>
      <c r="O241">
        <v>2006</v>
      </c>
      <c r="S241" t="e">
        <f>LEN(#REF!)</f>
        <v>#REF!</v>
      </c>
      <c r="T241" t="e">
        <f>IF(LEN(S241)&lt;2,#REF!,S241)</f>
        <v>#REF!</v>
      </c>
      <c r="U241" s="93">
        <v>2006</v>
      </c>
    </row>
    <row r="242" spans="1:21" ht="16.5" customHeight="1" x14ac:dyDescent="0.25">
      <c r="A242" s="91" t="s">
        <v>99</v>
      </c>
      <c r="B242" s="56" t="s">
        <v>539</v>
      </c>
      <c r="C242" s="92" t="s">
        <v>40</v>
      </c>
      <c r="D242" s="51" t="s">
        <v>568</v>
      </c>
      <c r="E242" s="58">
        <v>41761</v>
      </c>
      <c r="F242" s="75">
        <v>1</v>
      </c>
      <c r="G242" s="172">
        <v>17.579999999999998</v>
      </c>
      <c r="H242" s="297">
        <v>89.56</v>
      </c>
      <c r="O242">
        <v>2014</v>
      </c>
      <c r="S242" t="e">
        <f>LEN(#REF!)</f>
        <v>#REF!</v>
      </c>
      <c r="T242" t="e">
        <f>IF(LEN(S242)&lt;2,#REF!,S242)</f>
        <v>#REF!</v>
      </c>
      <c r="U242" s="58">
        <v>41761</v>
      </c>
    </row>
    <row r="243" spans="1:21" ht="16.5" customHeight="1" x14ac:dyDescent="0.25">
      <c r="A243" s="91" t="s">
        <v>99</v>
      </c>
      <c r="B243" s="56" t="s">
        <v>673</v>
      </c>
      <c r="C243" s="92" t="s">
        <v>40</v>
      </c>
      <c r="D243" s="51" t="s">
        <v>68</v>
      </c>
      <c r="E243" s="58">
        <v>42124</v>
      </c>
      <c r="F243" s="75">
        <v>1</v>
      </c>
      <c r="G243" s="194">
        <v>11.243</v>
      </c>
      <c r="H243" s="302">
        <v>35</v>
      </c>
      <c r="O243">
        <v>2015</v>
      </c>
      <c r="S243" t="e">
        <f>LEN(#REF!)</f>
        <v>#REF!</v>
      </c>
      <c r="T243" t="e">
        <f>IF(LEN(S243)&lt;2,#REF!,S243)</f>
        <v>#REF!</v>
      </c>
      <c r="U243" s="58">
        <v>42124</v>
      </c>
    </row>
    <row r="244" spans="1:21" ht="16.5" customHeight="1" x14ac:dyDescent="0.25">
      <c r="A244" s="91" t="s">
        <v>99</v>
      </c>
      <c r="B244" s="56" t="s">
        <v>805</v>
      </c>
      <c r="C244" s="92" t="s">
        <v>40</v>
      </c>
      <c r="D244" s="51" t="s">
        <v>71</v>
      </c>
      <c r="E244" s="58">
        <v>43315</v>
      </c>
      <c r="F244" s="75">
        <v>1</v>
      </c>
      <c r="G244" s="194">
        <v>5</v>
      </c>
      <c r="H244" s="297">
        <v>11.9</v>
      </c>
      <c r="O244">
        <v>2018</v>
      </c>
      <c r="S244" t="e">
        <f>LEN(#REF!)</f>
        <v>#REF!</v>
      </c>
      <c r="T244" t="e">
        <f>IF(LEN(S244)&lt;2,#REF!,S244)</f>
        <v>#REF!</v>
      </c>
      <c r="U244" s="58">
        <v>43315</v>
      </c>
    </row>
    <row r="245" spans="1:21" ht="16.5" customHeight="1" x14ac:dyDescent="0.25">
      <c r="A245" s="91" t="s">
        <v>100</v>
      </c>
      <c r="B245" s="56" t="s">
        <v>162</v>
      </c>
      <c r="C245" s="92" t="s">
        <v>58</v>
      </c>
      <c r="D245" s="51" t="s">
        <v>71</v>
      </c>
      <c r="E245" s="93">
        <v>1961</v>
      </c>
      <c r="F245" s="75">
        <v>1</v>
      </c>
      <c r="G245" s="194">
        <v>6.78</v>
      </c>
      <c r="H245" s="302">
        <v>50</v>
      </c>
      <c r="O245">
        <v>1961</v>
      </c>
      <c r="S245" t="e">
        <f>LEN(#REF!)</f>
        <v>#REF!</v>
      </c>
      <c r="T245" t="e">
        <f>IF(LEN(S245)&lt;2,#REF!,S245)</f>
        <v>#REF!</v>
      </c>
      <c r="U245" s="93">
        <v>1961</v>
      </c>
    </row>
    <row r="246" spans="1:21" ht="16.5" customHeight="1" x14ac:dyDescent="0.25">
      <c r="A246" s="91" t="s">
        <v>100</v>
      </c>
      <c r="B246" s="56" t="s">
        <v>188</v>
      </c>
      <c r="C246" s="92" t="s">
        <v>58</v>
      </c>
      <c r="D246" s="51" t="s">
        <v>71</v>
      </c>
      <c r="E246" s="93">
        <v>1999</v>
      </c>
      <c r="F246" s="75">
        <v>1</v>
      </c>
      <c r="G246" s="194">
        <v>2.028</v>
      </c>
      <c r="H246" s="302">
        <v>11.435</v>
      </c>
      <c r="O246">
        <v>1999</v>
      </c>
      <c r="S246" t="e">
        <f>LEN(#REF!)</f>
        <v>#REF!</v>
      </c>
      <c r="T246" t="e">
        <f>IF(LEN(S246)&lt;2,#REF!,S246)</f>
        <v>#REF!</v>
      </c>
      <c r="U246" s="93">
        <v>1999</v>
      </c>
    </row>
    <row r="247" spans="1:21" ht="16.5" customHeight="1" x14ac:dyDescent="0.25">
      <c r="A247" s="91" t="s">
        <v>100</v>
      </c>
      <c r="B247" s="59" t="s">
        <v>189</v>
      </c>
      <c r="C247" s="92" t="s">
        <v>58</v>
      </c>
      <c r="D247" s="51" t="s">
        <v>71</v>
      </c>
      <c r="E247" s="93">
        <v>2000</v>
      </c>
      <c r="F247" s="75">
        <v>1</v>
      </c>
      <c r="G247" s="172">
        <v>2.3929999999999998</v>
      </c>
      <c r="H247" s="297">
        <v>11.307</v>
      </c>
      <c r="O247">
        <v>2000</v>
      </c>
      <c r="S247" t="e">
        <f>LEN(#REF!)</f>
        <v>#REF!</v>
      </c>
      <c r="T247" t="e">
        <f>IF(LEN(S247)&lt;2,#REF!,S247)</f>
        <v>#REF!</v>
      </c>
      <c r="U247" s="93">
        <v>2000</v>
      </c>
    </row>
    <row r="248" spans="1:21" ht="16.5" customHeight="1" x14ac:dyDescent="0.25">
      <c r="A248" s="91" t="s">
        <v>100</v>
      </c>
      <c r="B248" s="59" t="s">
        <v>468</v>
      </c>
      <c r="C248" s="92" t="s">
        <v>58</v>
      </c>
      <c r="D248" s="51" t="s">
        <v>71</v>
      </c>
      <c r="E248" s="93">
        <v>2007</v>
      </c>
      <c r="F248" s="75">
        <v>1</v>
      </c>
      <c r="G248" s="172">
        <v>4.5519999999999996</v>
      </c>
      <c r="H248" s="297">
        <v>24.306000000000001</v>
      </c>
      <c r="O248">
        <v>2007</v>
      </c>
      <c r="S248" t="e">
        <f>LEN(#REF!)</f>
        <v>#REF!</v>
      </c>
      <c r="T248" t="e">
        <f>IF(LEN(S248)&lt;2,#REF!,S248)</f>
        <v>#REF!</v>
      </c>
      <c r="U248" s="93">
        <v>2007</v>
      </c>
    </row>
    <row r="249" spans="1:21" ht="16.5" customHeight="1" x14ac:dyDescent="0.25">
      <c r="A249" s="91" t="s">
        <v>100</v>
      </c>
      <c r="B249" s="49" t="s">
        <v>469</v>
      </c>
      <c r="C249" s="92" t="s">
        <v>58</v>
      </c>
      <c r="D249" s="51" t="s">
        <v>71</v>
      </c>
      <c r="E249" s="93">
        <v>2007</v>
      </c>
      <c r="F249" s="75">
        <v>1</v>
      </c>
      <c r="G249" s="194">
        <v>3.69</v>
      </c>
      <c r="H249" s="302">
        <v>23.103999999999999</v>
      </c>
      <c r="O249">
        <v>2007</v>
      </c>
      <c r="S249" t="e">
        <f>LEN(#REF!)</f>
        <v>#REF!</v>
      </c>
      <c r="T249" t="e">
        <f>IF(LEN(S249)&lt;2,#REF!,S249)</f>
        <v>#REF!</v>
      </c>
      <c r="U249" s="93">
        <v>2007</v>
      </c>
    </row>
    <row r="250" spans="1:21" ht="16.5" customHeight="1" x14ac:dyDescent="0.25">
      <c r="A250" s="91" t="s">
        <v>100</v>
      </c>
      <c r="B250" s="49" t="s">
        <v>470</v>
      </c>
      <c r="C250" s="92" t="s">
        <v>58</v>
      </c>
      <c r="D250" s="51" t="s">
        <v>71</v>
      </c>
      <c r="E250" s="93">
        <v>2009</v>
      </c>
      <c r="F250" s="75">
        <v>1</v>
      </c>
      <c r="G250" s="172">
        <v>1.05</v>
      </c>
      <c r="H250" s="302">
        <v>4</v>
      </c>
      <c r="O250">
        <v>2009</v>
      </c>
      <c r="S250" t="e">
        <f>LEN(#REF!)</f>
        <v>#REF!</v>
      </c>
      <c r="T250" t="e">
        <f>IF(LEN(S250)&lt;2,#REF!,S250)</f>
        <v>#REF!</v>
      </c>
      <c r="U250" s="93">
        <v>2009</v>
      </c>
    </row>
    <row r="251" spans="1:21" ht="16.5" customHeight="1" x14ac:dyDescent="0.25">
      <c r="A251" s="91" t="s">
        <v>100</v>
      </c>
      <c r="B251" s="59" t="s">
        <v>471</v>
      </c>
      <c r="C251" s="92" t="s">
        <v>58</v>
      </c>
      <c r="D251" s="51" t="s">
        <v>71</v>
      </c>
      <c r="E251" s="93">
        <v>2007</v>
      </c>
      <c r="F251" s="75">
        <v>1</v>
      </c>
      <c r="G251" s="172">
        <v>4.016</v>
      </c>
      <c r="H251" s="297">
        <v>25.16</v>
      </c>
      <c r="O251">
        <v>2007</v>
      </c>
      <c r="S251" t="e">
        <f>LEN(#REF!)</f>
        <v>#REF!</v>
      </c>
      <c r="T251" t="e">
        <f>IF(LEN(S251)&lt;2,#REF!,S251)</f>
        <v>#REF!</v>
      </c>
      <c r="U251" s="93">
        <v>2007</v>
      </c>
    </row>
    <row r="252" spans="1:21" ht="16.5" customHeight="1" x14ac:dyDescent="0.25">
      <c r="A252" s="91" t="s">
        <v>100</v>
      </c>
      <c r="B252" s="49" t="s">
        <v>472</v>
      </c>
      <c r="C252" s="92" t="s">
        <v>58</v>
      </c>
      <c r="D252" s="51" t="s">
        <v>71</v>
      </c>
      <c r="E252" s="93">
        <v>2009</v>
      </c>
      <c r="F252" s="75">
        <v>1</v>
      </c>
      <c r="G252" s="178">
        <v>5.71</v>
      </c>
      <c r="H252" s="300">
        <v>25</v>
      </c>
      <c r="O252">
        <v>2009</v>
      </c>
      <c r="S252" t="e">
        <f>LEN(#REF!)</f>
        <v>#REF!</v>
      </c>
      <c r="T252" t="e">
        <f>IF(LEN(S252)&lt;2,#REF!,S252)</f>
        <v>#REF!</v>
      </c>
      <c r="U252" s="93">
        <v>2009</v>
      </c>
    </row>
    <row r="253" spans="1:21" ht="16.5" customHeight="1" x14ac:dyDescent="0.25">
      <c r="A253" s="91" t="s">
        <v>100</v>
      </c>
      <c r="B253" s="49" t="s">
        <v>407</v>
      </c>
      <c r="C253" s="92" t="s">
        <v>58</v>
      </c>
      <c r="D253" s="51" t="s">
        <v>68</v>
      </c>
      <c r="E253" s="58">
        <v>41485</v>
      </c>
      <c r="F253" s="75">
        <v>1</v>
      </c>
      <c r="G253" s="178">
        <v>25</v>
      </c>
      <c r="H253" s="300">
        <v>80</v>
      </c>
      <c r="O253">
        <v>2013</v>
      </c>
      <c r="S253" t="e">
        <f>LEN(#REF!)</f>
        <v>#REF!</v>
      </c>
      <c r="T253" t="e">
        <f>IF(LEN(S253)&lt;2,#REF!,S253)</f>
        <v>#REF!</v>
      </c>
      <c r="U253" s="58">
        <v>41485</v>
      </c>
    </row>
    <row r="254" spans="1:21" ht="16.5" customHeight="1" x14ac:dyDescent="0.25">
      <c r="A254" s="91" t="s">
        <v>100</v>
      </c>
      <c r="B254" s="49" t="s">
        <v>234</v>
      </c>
      <c r="C254" s="92" t="s">
        <v>58</v>
      </c>
      <c r="D254" s="51" t="s">
        <v>71</v>
      </c>
      <c r="E254" s="58">
        <v>41313</v>
      </c>
      <c r="F254" s="75">
        <v>1</v>
      </c>
      <c r="G254" s="194">
        <v>19.03</v>
      </c>
      <c r="H254" s="302">
        <v>70</v>
      </c>
      <c r="O254">
        <v>2013</v>
      </c>
      <c r="S254" t="e">
        <f>LEN(#REF!)</f>
        <v>#REF!</v>
      </c>
      <c r="T254" t="e">
        <f>IF(LEN(S254)&lt;2,#REF!,S254)</f>
        <v>#REF!</v>
      </c>
      <c r="U254" s="58">
        <v>41313</v>
      </c>
    </row>
    <row r="255" spans="1:21" ht="16.5" customHeight="1" x14ac:dyDescent="0.25">
      <c r="A255" s="91" t="s">
        <v>100</v>
      </c>
      <c r="B255" s="49" t="s">
        <v>194</v>
      </c>
      <c r="C255" s="92" t="s">
        <v>58</v>
      </c>
      <c r="D255" s="51" t="s">
        <v>71</v>
      </c>
      <c r="E255" s="93">
        <v>2009</v>
      </c>
      <c r="F255" s="75">
        <v>1</v>
      </c>
      <c r="G255" s="172">
        <v>63</v>
      </c>
      <c r="H255" s="297">
        <v>330</v>
      </c>
      <c r="O255">
        <v>2009</v>
      </c>
      <c r="S255" t="e">
        <f>LEN(#REF!)</f>
        <v>#REF!</v>
      </c>
      <c r="T255" t="e">
        <f>IF(LEN(S255)&lt;2,#REF!,S255)</f>
        <v>#REF!</v>
      </c>
      <c r="U255" s="93">
        <v>2009</v>
      </c>
    </row>
    <row r="256" spans="1:21" ht="16.5" customHeight="1" x14ac:dyDescent="0.25">
      <c r="A256" s="91" t="s">
        <v>100</v>
      </c>
      <c r="B256" s="49" t="s">
        <v>513</v>
      </c>
      <c r="C256" s="92" t="s">
        <v>58</v>
      </c>
      <c r="D256" s="51" t="s">
        <v>68</v>
      </c>
      <c r="E256" s="93">
        <v>2010</v>
      </c>
      <c r="F256" s="75">
        <v>1</v>
      </c>
      <c r="G256" s="172">
        <v>8.68</v>
      </c>
      <c r="H256" s="297">
        <v>41</v>
      </c>
      <c r="O256">
        <v>2010</v>
      </c>
      <c r="S256" t="e">
        <f>LEN(#REF!)</f>
        <v>#REF!</v>
      </c>
      <c r="T256" t="e">
        <f>IF(LEN(S256)&lt;2,#REF!,S256)</f>
        <v>#REF!</v>
      </c>
      <c r="U256" s="93">
        <v>2010</v>
      </c>
    </row>
    <row r="257" spans="1:21" ht="16.5" customHeight="1" x14ac:dyDescent="0.25">
      <c r="A257" s="91" t="s">
        <v>100</v>
      </c>
      <c r="B257" s="49" t="s">
        <v>332</v>
      </c>
      <c r="C257" s="92" t="s">
        <v>58</v>
      </c>
      <c r="D257" s="51" t="s">
        <v>71</v>
      </c>
      <c r="E257" s="58">
        <v>40991</v>
      </c>
      <c r="F257" s="75">
        <v>1</v>
      </c>
      <c r="G257" s="172">
        <v>6.56</v>
      </c>
      <c r="H257" s="297">
        <v>23.36</v>
      </c>
      <c r="O257">
        <v>2012</v>
      </c>
      <c r="S257" t="e">
        <f>LEN(#REF!)</f>
        <v>#REF!</v>
      </c>
      <c r="T257" t="e">
        <f>IF(LEN(S257)&lt;2,#REF!,S257)</f>
        <v>#REF!</v>
      </c>
      <c r="U257" s="58">
        <v>40991</v>
      </c>
    </row>
    <row r="258" spans="1:21" ht="16.5" customHeight="1" x14ac:dyDescent="0.25">
      <c r="A258" s="91" t="s">
        <v>100</v>
      </c>
      <c r="B258" s="49" t="s">
        <v>337</v>
      </c>
      <c r="C258" s="92" t="s">
        <v>58</v>
      </c>
      <c r="D258" s="51" t="s">
        <v>71</v>
      </c>
      <c r="E258" s="58">
        <v>40669</v>
      </c>
      <c r="F258" s="75">
        <v>1</v>
      </c>
      <c r="G258" s="172">
        <v>25.49</v>
      </c>
      <c r="H258" s="297">
        <v>101.49</v>
      </c>
      <c r="O258">
        <v>2011</v>
      </c>
      <c r="S258" t="e">
        <f>LEN(#REF!)</f>
        <v>#REF!</v>
      </c>
      <c r="T258" t="e">
        <f>IF(LEN(S258)&lt;2,#REF!,S258)</f>
        <v>#REF!</v>
      </c>
      <c r="U258" s="58">
        <v>40669</v>
      </c>
    </row>
    <row r="259" spans="1:21" ht="16.5" customHeight="1" x14ac:dyDescent="0.25">
      <c r="A259" s="91" t="s">
        <v>100</v>
      </c>
      <c r="B259" s="49" t="s">
        <v>359</v>
      </c>
      <c r="C259" s="92" t="s">
        <v>58</v>
      </c>
      <c r="D259" s="51" t="s">
        <v>71</v>
      </c>
      <c r="E259" s="58">
        <v>40728</v>
      </c>
      <c r="F259" s="75">
        <v>1</v>
      </c>
      <c r="G259" s="172">
        <v>1.605</v>
      </c>
      <c r="H259" s="297">
        <v>7.8609999999999998</v>
      </c>
      <c r="O259">
        <v>2011</v>
      </c>
      <c r="S259" t="e">
        <f>LEN(#REF!)</f>
        <v>#REF!</v>
      </c>
      <c r="T259" t="e">
        <f>IF(LEN(S259)&lt;2,#REF!,S259)</f>
        <v>#REF!</v>
      </c>
      <c r="U259" s="58">
        <v>40728</v>
      </c>
    </row>
    <row r="260" spans="1:21" ht="16.5" customHeight="1" x14ac:dyDescent="0.25">
      <c r="A260" s="91" t="s">
        <v>100</v>
      </c>
      <c r="B260" s="49" t="s">
        <v>375</v>
      </c>
      <c r="C260" s="92" t="s">
        <v>58</v>
      </c>
      <c r="D260" s="51" t="s">
        <v>71</v>
      </c>
      <c r="E260" s="93">
        <v>2009</v>
      </c>
      <c r="F260" s="75">
        <v>1</v>
      </c>
      <c r="G260" s="172">
        <v>14</v>
      </c>
      <c r="H260" s="297">
        <v>56.16</v>
      </c>
      <c r="O260">
        <v>2009</v>
      </c>
      <c r="S260" t="e">
        <f>LEN(#REF!)</f>
        <v>#REF!</v>
      </c>
      <c r="T260" t="e">
        <f>IF(LEN(S260)&lt;2,#REF!,S260)</f>
        <v>#REF!</v>
      </c>
      <c r="U260" s="93">
        <v>2009</v>
      </c>
    </row>
    <row r="261" spans="1:21" ht="16.5" customHeight="1" x14ac:dyDescent="0.25">
      <c r="A261" s="91" t="s">
        <v>100</v>
      </c>
      <c r="B261" s="49" t="s">
        <v>543</v>
      </c>
      <c r="C261" s="92" t="s">
        <v>58</v>
      </c>
      <c r="D261" s="51" t="s">
        <v>568</v>
      </c>
      <c r="E261" s="58">
        <v>41963</v>
      </c>
      <c r="F261" s="75">
        <v>1</v>
      </c>
      <c r="G261" s="172">
        <v>7.52</v>
      </c>
      <c r="H261" s="297">
        <v>19.669</v>
      </c>
      <c r="O261">
        <v>2014</v>
      </c>
      <c r="S261" t="e">
        <f>LEN(#REF!)</f>
        <v>#REF!</v>
      </c>
      <c r="T261" t="e">
        <f>IF(LEN(S261)&lt;2,#REF!,S261)</f>
        <v>#REF!</v>
      </c>
      <c r="U261" s="58">
        <v>41963</v>
      </c>
    </row>
    <row r="262" spans="1:21" ht="16.5" customHeight="1" x14ac:dyDescent="0.25">
      <c r="A262" s="91" t="s">
        <v>100</v>
      </c>
      <c r="B262" s="49" t="s">
        <v>544</v>
      </c>
      <c r="C262" s="92" t="s">
        <v>58</v>
      </c>
      <c r="D262" s="51" t="s">
        <v>568</v>
      </c>
      <c r="E262" s="58">
        <v>41704</v>
      </c>
      <c r="F262" s="75">
        <v>1</v>
      </c>
      <c r="G262" s="172">
        <v>5.66</v>
      </c>
      <c r="H262" s="297">
        <v>10.541</v>
      </c>
      <c r="O262">
        <v>2014</v>
      </c>
      <c r="S262" t="e">
        <f>LEN(#REF!)</f>
        <v>#REF!</v>
      </c>
      <c r="T262" t="e">
        <f>IF(LEN(S262)&lt;2,#REF!,S262)</f>
        <v>#REF!</v>
      </c>
      <c r="U262" s="58">
        <v>41704</v>
      </c>
    </row>
    <row r="263" spans="1:21" ht="16.5" customHeight="1" x14ac:dyDescent="0.25">
      <c r="A263" s="103" t="s">
        <v>100</v>
      </c>
      <c r="B263" s="49" t="s">
        <v>560</v>
      </c>
      <c r="C263" s="59" t="s">
        <v>58</v>
      </c>
      <c r="D263" s="51" t="s">
        <v>568</v>
      </c>
      <c r="E263" s="58">
        <v>41957</v>
      </c>
      <c r="F263" s="75">
        <v>1</v>
      </c>
      <c r="G263" s="178">
        <v>19.09</v>
      </c>
      <c r="H263" s="300">
        <v>73.790000000000006</v>
      </c>
      <c r="O263">
        <v>2014</v>
      </c>
      <c r="S263" t="e">
        <f>LEN(#REF!)</f>
        <v>#REF!</v>
      </c>
      <c r="T263" t="e">
        <f>IF(LEN(S263)&lt;2,#REF!,S263)</f>
        <v>#REF!</v>
      </c>
      <c r="U263" s="58">
        <v>41957</v>
      </c>
    </row>
    <row r="264" spans="1:21" ht="16.5" customHeight="1" x14ac:dyDescent="0.25">
      <c r="A264" s="103" t="s">
        <v>100</v>
      </c>
      <c r="B264" s="49" t="s">
        <v>674</v>
      </c>
      <c r="C264" s="59" t="s">
        <v>58</v>
      </c>
      <c r="D264" s="51" t="s">
        <v>71</v>
      </c>
      <c r="E264" s="58">
        <v>42187</v>
      </c>
      <c r="F264" s="75">
        <v>1</v>
      </c>
      <c r="G264" s="178">
        <v>5.14</v>
      </c>
      <c r="H264" s="300">
        <v>17.5</v>
      </c>
      <c r="O264">
        <v>2015</v>
      </c>
      <c r="S264" t="e">
        <f>LEN(#REF!)</f>
        <v>#REF!</v>
      </c>
      <c r="T264" t="e">
        <f>IF(LEN(S264)&lt;2,#REF!,S264)</f>
        <v>#REF!</v>
      </c>
      <c r="U264" s="58">
        <v>42187</v>
      </c>
    </row>
    <row r="265" spans="1:21" ht="16.5" customHeight="1" x14ac:dyDescent="0.25">
      <c r="A265" s="103" t="s">
        <v>100</v>
      </c>
      <c r="B265" s="49" t="s">
        <v>675</v>
      </c>
      <c r="C265" s="59" t="s">
        <v>58</v>
      </c>
      <c r="D265" s="51" t="s">
        <v>71</v>
      </c>
      <c r="E265" s="58">
        <v>42082</v>
      </c>
      <c r="F265" s="75">
        <v>1</v>
      </c>
      <c r="G265" s="178">
        <v>5.64</v>
      </c>
      <c r="H265" s="300">
        <v>14.41</v>
      </c>
      <c r="O265">
        <v>2015</v>
      </c>
      <c r="S265" t="e">
        <f>LEN(#REF!)</f>
        <v>#REF!</v>
      </c>
      <c r="T265" t="e">
        <f>IF(LEN(S265)&lt;2,#REF!,S265)</f>
        <v>#REF!</v>
      </c>
      <c r="U265" s="58">
        <v>42082</v>
      </c>
    </row>
    <row r="266" spans="1:21" ht="16.5" customHeight="1" x14ac:dyDescent="0.25">
      <c r="A266" s="79" t="s">
        <v>100</v>
      </c>
      <c r="B266" s="49" t="s">
        <v>676</v>
      </c>
      <c r="C266" s="49" t="s">
        <v>58</v>
      </c>
      <c r="D266" s="51" t="s">
        <v>71</v>
      </c>
      <c r="E266" s="93">
        <v>1957</v>
      </c>
      <c r="F266" s="75">
        <v>1</v>
      </c>
      <c r="G266" s="194">
        <v>0.2</v>
      </c>
      <c r="H266" s="302">
        <v>0.5</v>
      </c>
      <c r="O266">
        <v>1957</v>
      </c>
      <c r="S266" t="e">
        <f>LEN(#REF!)</f>
        <v>#REF!</v>
      </c>
      <c r="T266" t="e">
        <f>IF(LEN(S266)&lt;2,#REF!,S266)</f>
        <v>#REF!</v>
      </c>
      <c r="U266" s="93">
        <v>1957</v>
      </c>
    </row>
    <row r="267" spans="1:21" ht="16.5" customHeight="1" x14ac:dyDescent="0.25">
      <c r="A267" s="91" t="s">
        <v>100</v>
      </c>
      <c r="B267" s="49" t="s">
        <v>736</v>
      </c>
      <c r="C267" s="92" t="s">
        <v>58</v>
      </c>
      <c r="D267" s="51" t="s">
        <v>71</v>
      </c>
      <c r="E267" s="93">
        <v>2016</v>
      </c>
      <c r="F267" s="75">
        <v>1</v>
      </c>
      <c r="G267" s="172">
        <v>6.77</v>
      </c>
      <c r="H267" s="297">
        <v>16.62</v>
      </c>
      <c r="O267">
        <v>2016</v>
      </c>
      <c r="S267" t="e">
        <f>LEN(#REF!)</f>
        <v>#REF!</v>
      </c>
      <c r="T267" t="e">
        <f>IF(LEN(S267)&lt;2,#REF!,S267)</f>
        <v>#REF!</v>
      </c>
      <c r="U267" s="93">
        <v>2016</v>
      </c>
    </row>
    <row r="268" spans="1:21" ht="16.5" customHeight="1" x14ac:dyDescent="0.25">
      <c r="A268" s="91" t="s">
        <v>685</v>
      </c>
      <c r="B268" s="49" t="s">
        <v>266</v>
      </c>
      <c r="C268" s="92" t="s">
        <v>686</v>
      </c>
      <c r="D268" s="51" t="s">
        <v>71</v>
      </c>
      <c r="E268" s="58">
        <v>40709</v>
      </c>
      <c r="F268" s="75">
        <v>1</v>
      </c>
      <c r="G268" s="172">
        <v>2.8690000000000002</v>
      </c>
      <c r="H268" s="297">
        <v>13.2</v>
      </c>
      <c r="O268">
        <v>2011</v>
      </c>
      <c r="S268" t="e">
        <f>LEN(#REF!)</f>
        <v>#REF!</v>
      </c>
      <c r="T268" t="e">
        <f>IF(LEN(S268)&lt;2,#REF!,S268)</f>
        <v>#REF!</v>
      </c>
      <c r="U268" s="58">
        <v>40709</v>
      </c>
    </row>
    <row r="269" spans="1:21" ht="16.5" customHeight="1" x14ac:dyDescent="0.25">
      <c r="A269" s="87" t="s">
        <v>101</v>
      </c>
      <c r="B269" s="56" t="s">
        <v>354</v>
      </c>
      <c r="C269" s="51" t="s">
        <v>63</v>
      </c>
      <c r="D269" s="51" t="s">
        <v>71</v>
      </c>
      <c r="E269" s="58">
        <v>40704</v>
      </c>
      <c r="F269" s="75">
        <v>1</v>
      </c>
      <c r="G269" s="181">
        <v>33</v>
      </c>
      <c r="H269" s="303">
        <v>141</v>
      </c>
      <c r="O269">
        <v>2011</v>
      </c>
      <c r="S269" t="e">
        <f>LEN(#REF!)</f>
        <v>#REF!</v>
      </c>
      <c r="T269" t="e">
        <f>IF(LEN(S269)&lt;2,#REF!,S269)</f>
        <v>#REF!</v>
      </c>
      <c r="U269" s="58">
        <v>40704</v>
      </c>
    </row>
    <row r="270" spans="1:21" ht="16.5" customHeight="1" x14ac:dyDescent="0.25">
      <c r="A270" s="87" t="s">
        <v>101</v>
      </c>
      <c r="B270" s="49" t="s">
        <v>677</v>
      </c>
      <c r="C270" s="51" t="s">
        <v>63</v>
      </c>
      <c r="D270" s="51" t="s">
        <v>71</v>
      </c>
      <c r="E270" s="58">
        <v>42250</v>
      </c>
      <c r="F270" s="75">
        <v>1</v>
      </c>
      <c r="G270" s="172">
        <v>1.343</v>
      </c>
      <c r="H270" s="297">
        <v>6</v>
      </c>
      <c r="O270">
        <v>2015</v>
      </c>
      <c r="S270" t="e">
        <f>LEN(#REF!)</f>
        <v>#REF!</v>
      </c>
      <c r="T270" t="e">
        <f>IF(LEN(S270)&lt;2,#REF!,S270)</f>
        <v>#REF!</v>
      </c>
      <c r="U270" s="58">
        <v>42250</v>
      </c>
    </row>
    <row r="271" spans="1:21" ht="16.5" customHeight="1" x14ac:dyDescent="0.25">
      <c r="A271" s="115" t="s">
        <v>101</v>
      </c>
      <c r="B271" s="65" t="s">
        <v>737</v>
      </c>
      <c r="C271" s="67" t="s">
        <v>63</v>
      </c>
      <c r="D271" s="67" t="s">
        <v>71</v>
      </c>
      <c r="E271" s="93">
        <v>2016</v>
      </c>
      <c r="F271" s="285">
        <v>1</v>
      </c>
      <c r="G271" s="174">
        <v>10.56</v>
      </c>
      <c r="H271" s="298">
        <v>34.42</v>
      </c>
      <c r="O271">
        <v>2016</v>
      </c>
      <c r="S271" t="e">
        <f>LEN(#REF!)</f>
        <v>#REF!</v>
      </c>
      <c r="T271" t="e">
        <f>IF(LEN(S271)&lt;2,#REF!,S271)</f>
        <v>#REF!</v>
      </c>
      <c r="U271" s="93">
        <v>2016</v>
      </c>
    </row>
    <row r="272" spans="1:21" ht="16.5" customHeight="1" x14ac:dyDescent="0.25">
      <c r="A272" s="103" t="s">
        <v>131</v>
      </c>
      <c r="B272" s="59" t="s">
        <v>524</v>
      </c>
      <c r="C272" s="59" t="s">
        <v>36</v>
      </c>
      <c r="D272" s="51" t="s">
        <v>71</v>
      </c>
      <c r="E272" s="93">
        <v>2009</v>
      </c>
      <c r="F272" s="75">
        <v>1</v>
      </c>
      <c r="G272" s="178">
        <v>14.835000000000001</v>
      </c>
      <c r="H272" s="300">
        <v>56.89</v>
      </c>
      <c r="O272">
        <v>2009</v>
      </c>
      <c r="S272" t="e">
        <f>LEN(#REF!)</f>
        <v>#REF!</v>
      </c>
      <c r="T272" t="e">
        <f>IF(LEN(S272)&lt;2,#REF!,S272)</f>
        <v>#REF!</v>
      </c>
      <c r="U272" s="93">
        <v>2009</v>
      </c>
    </row>
    <row r="273" spans="1:21" ht="16.5" customHeight="1" x14ac:dyDescent="0.25">
      <c r="A273" s="103" t="s">
        <v>131</v>
      </c>
      <c r="B273" s="49" t="s">
        <v>545</v>
      </c>
      <c r="C273" s="59" t="s">
        <v>36</v>
      </c>
      <c r="D273" s="51" t="s">
        <v>568</v>
      </c>
      <c r="E273" s="58">
        <v>41985</v>
      </c>
      <c r="F273" s="75">
        <v>1</v>
      </c>
      <c r="G273" s="194">
        <v>35.186</v>
      </c>
      <c r="H273" s="302">
        <v>110</v>
      </c>
      <c r="O273">
        <v>2014</v>
      </c>
      <c r="S273" t="e">
        <f>LEN(#REF!)</f>
        <v>#REF!</v>
      </c>
      <c r="T273" t="e">
        <f>IF(LEN(S273)&lt;2,#REF!,S273)</f>
        <v>#REF!</v>
      </c>
      <c r="U273" s="58">
        <v>41985</v>
      </c>
    </row>
    <row r="274" spans="1:21" ht="16.5" customHeight="1" x14ac:dyDescent="0.25">
      <c r="A274" s="103" t="s">
        <v>131</v>
      </c>
      <c r="B274" s="49" t="s">
        <v>553</v>
      </c>
      <c r="C274" s="59" t="s">
        <v>36</v>
      </c>
      <c r="D274" s="51" t="s">
        <v>568</v>
      </c>
      <c r="E274" s="58">
        <v>41957</v>
      </c>
      <c r="F274" s="75">
        <v>1</v>
      </c>
      <c r="G274" s="178">
        <v>21.315000000000001</v>
      </c>
      <c r="H274" s="300">
        <v>83.54</v>
      </c>
      <c r="O274">
        <v>2014</v>
      </c>
      <c r="S274" t="e">
        <f>LEN(#REF!)</f>
        <v>#REF!</v>
      </c>
      <c r="T274" t="e">
        <f>IF(LEN(S274)&lt;2,#REF!,S274)</f>
        <v>#REF!</v>
      </c>
      <c r="U274" s="58">
        <v>41957</v>
      </c>
    </row>
    <row r="275" spans="1:21" ht="16.5" customHeight="1" x14ac:dyDescent="0.25">
      <c r="A275" s="91" t="s">
        <v>132</v>
      </c>
      <c r="B275" s="49" t="s">
        <v>211</v>
      </c>
      <c r="C275" s="92" t="s">
        <v>11</v>
      </c>
      <c r="D275" s="51" t="s">
        <v>71</v>
      </c>
      <c r="E275" s="93">
        <v>2010</v>
      </c>
      <c r="F275" s="75">
        <v>1</v>
      </c>
      <c r="G275" s="172">
        <v>6.85</v>
      </c>
      <c r="H275" s="297">
        <v>21.5</v>
      </c>
      <c r="O275">
        <v>2010</v>
      </c>
      <c r="S275" t="e">
        <f>LEN(#REF!)</f>
        <v>#REF!</v>
      </c>
      <c r="T275" t="e">
        <f>IF(LEN(S275)&lt;2,#REF!,S275)</f>
        <v>#REF!</v>
      </c>
      <c r="U275" s="93">
        <v>2010</v>
      </c>
    </row>
    <row r="276" spans="1:21" ht="16.5" customHeight="1" x14ac:dyDescent="0.25">
      <c r="A276" s="91" t="s">
        <v>132</v>
      </c>
      <c r="B276" s="49" t="s">
        <v>770</v>
      </c>
      <c r="C276" s="92" t="s">
        <v>11</v>
      </c>
      <c r="D276" s="51" t="s">
        <v>71</v>
      </c>
      <c r="E276" s="58">
        <v>43031</v>
      </c>
      <c r="F276" s="75">
        <v>1</v>
      </c>
      <c r="G276" s="172">
        <v>19.559999999999999</v>
      </c>
      <c r="H276" s="297">
        <v>58.68</v>
      </c>
      <c r="O276">
        <v>2017</v>
      </c>
      <c r="S276" t="e">
        <f>LEN(#REF!)</f>
        <v>#REF!</v>
      </c>
      <c r="T276" t="e">
        <f>IF(LEN(S276)&lt;2,#REF!,S276)</f>
        <v>#REF!</v>
      </c>
      <c r="U276" s="58">
        <v>43031</v>
      </c>
    </row>
    <row r="277" spans="1:21" ht="16.5" customHeight="1" x14ac:dyDescent="0.25">
      <c r="A277" s="91" t="s">
        <v>102</v>
      </c>
      <c r="B277" s="49" t="s">
        <v>201</v>
      </c>
      <c r="C277" s="92" t="s">
        <v>39</v>
      </c>
      <c r="D277" s="51" t="s">
        <v>71</v>
      </c>
      <c r="E277" s="58">
        <v>41319</v>
      </c>
      <c r="F277" s="75">
        <v>1</v>
      </c>
      <c r="G277" s="172">
        <v>4.4000000000000004</v>
      </c>
      <c r="H277" s="297">
        <v>14.41</v>
      </c>
      <c r="O277">
        <v>2013</v>
      </c>
      <c r="S277" t="e">
        <f>LEN(#REF!)</f>
        <v>#REF!</v>
      </c>
      <c r="T277" t="e">
        <f>IF(LEN(S277)&lt;2,#REF!,S277)</f>
        <v>#REF!</v>
      </c>
      <c r="U277" s="58">
        <v>41319</v>
      </c>
    </row>
    <row r="278" spans="1:21" ht="16.5" customHeight="1" x14ac:dyDescent="0.25">
      <c r="A278" s="91" t="s">
        <v>102</v>
      </c>
      <c r="B278" s="49" t="s">
        <v>216</v>
      </c>
      <c r="C278" s="92" t="s">
        <v>39</v>
      </c>
      <c r="D278" s="51" t="s">
        <v>71</v>
      </c>
      <c r="E278" s="58">
        <v>41535</v>
      </c>
      <c r="F278" s="75">
        <v>1</v>
      </c>
      <c r="G278" s="172">
        <v>5.8179999999999996</v>
      </c>
      <c r="H278" s="297">
        <v>23.58</v>
      </c>
      <c r="O278">
        <v>2013</v>
      </c>
      <c r="S278" t="e">
        <f>LEN(#REF!)</f>
        <v>#REF!</v>
      </c>
      <c r="T278" t="e">
        <f>IF(LEN(S278)&lt;2,#REF!,S278)</f>
        <v>#REF!</v>
      </c>
      <c r="U278" s="58">
        <v>41535</v>
      </c>
    </row>
    <row r="279" spans="1:21" ht="16.5" customHeight="1" x14ac:dyDescent="0.25">
      <c r="A279" s="91" t="s">
        <v>102</v>
      </c>
      <c r="B279" s="49" t="s">
        <v>369</v>
      </c>
      <c r="C279" s="92" t="s">
        <v>39</v>
      </c>
      <c r="D279" s="51" t="s">
        <v>71</v>
      </c>
      <c r="E279" s="58">
        <v>41033</v>
      </c>
      <c r="F279" s="75">
        <v>1</v>
      </c>
      <c r="G279" s="172">
        <v>5.8</v>
      </c>
      <c r="H279" s="297">
        <v>14</v>
      </c>
      <c r="O279">
        <v>2012</v>
      </c>
      <c r="S279" t="e">
        <f>LEN(#REF!)</f>
        <v>#REF!</v>
      </c>
      <c r="T279" t="e">
        <f>IF(LEN(S279)&lt;2,#REF!,S279)</f>
        <v>#REF!</v>
      </c>
      <c r="U279" s="58">
        <v>41033</v>
      </c>
    </row>
    <row r="280" spans="1:21" ht="16.5" customHeight="1" x14ac:dyDescent="0.25">
      <c r="A280" s="91" t="s">
        <v>102</v>
      </c>
      <c r="B280" s="49" t="s">
        <v>563</v>
      </c>
      <c r="C280" s="92" t="s">
        <v>39</v>
      </c>
      <c r="D280" s="51" t="s">
        <v>568</v>
      </c>
      <c r="E280" s="58">
        <v>41775</v>
      </c>
      <c r="F280" s="75">
        <v>1</v>
      </c>
      <c r="G280" s="172">
        <v>5.4219999999999997</v>
      </c>
      <c r="H280" s="297">
        <v>18.61</v>
      </c>
      <c r="O280">
        <v>2014</v>
      </c>
      <c r="S280" t="e">
        <f>LEN(#REF!)</f>
        <v>#REF!</v>
      </c>
      <c r="T280" t="e">
        <f>IF(LEN(S280)&lt;2,#REF!,S280)</f>
        <v>#REF!</v>
      </c>
      <c r="U280" s="58">
        <v>41775</v>
      </c>
    </row>
    <row r="281" spans="1:21" ht="16.5" customHeight="1" x14ac:dyDescent="0.25">
      <c r="A281" s="94" t="s">
        <v>102</v>
      </c>
      <c r="B281" s="65" t="s">
        <v>678</v>
      </c>
      <c r="C281" s="95" t="s">
        <v>39</v>
      </c>
      <c r="D281" s="67" t="s">
        <v>71</v>
      </c>
      <c r="E281" s="58">
        <v>42294</v>
      </c>
      <c r="F281" s="285">
        <v>1</v>
      </c>
      <c r="G281" s="174">
        <v>12.6</v>
      </c>
      <c r="H281" s="298">
        <v>60</v>
      </c>
      <c r="O281">
        <v>2015</v>
      </c>
      <c r="S281" t="e">
        <f>LEN(#REF!)</f>
        <v>#REF!</v>
      </c>
      <c r="T281" t="e">
        <f>IF(LEN(S281)&lt;2,#REF!,S281)</f>
        <v>#REF!</v>
      </c>
      <c r="U281" s="58">
        <v>42294</v>
      </c>
    </row>
    <row r="282" spans="1:21" ht="16.5" customHeight="1" x14ac:dyDescent="0.25">
      <c r="A282" s="79" t="s">
        <v>102</v>
      </c>
      <c r="B282" s="49" t="s">
        <v>679</v>
      </c>
      <c r="C282" s="49" t="s">
        <v>39</v>
      </c>
      <c r="D282" s="51" t="s">
        <v>71</v>
      </c>
      <c r="E282" s="58">
        <v>42122</v>
      </c>
      <c r="F282" s="75">
        <v>1</v>
      </c>
      <c r="G282" s="172">
        <v>7.96</v>
      </c>
      <c r="H282" s="297">
        <v>25</v>
      </c>
      <c r="O282">
        <v>2015</v>
      </c>
      <c r="S282" t="e">
        <f>LEN(#REF!)</f>
        <v>#REF!</v>
      </c>
      <c r="T282" t="e">
        <f>IF(LEN(S282)&lt;2,#REF!,S282)</f>
        <v>#REF!</v>
      </c>
      <c r="U282" s="58">
        <v>42122</v>
      </c>
    </row>
    <row r="283" spans="1:21" ht="16.5" customHeight="1" x14ac:dyDescent="0.25">
      <c r="A283" s="103" t="s">
        <v>102</v>
      </c>
      <c r="B283" s="59" t="s">
        <v>680</v>
      </c>
      <c r="C283" s="59" t="s">
        <v>39</v>
      </c>
      <c r="D283" s="51" t="s">
        <v>71</v>
      </c>
      <c r="E283" s="58">
        <v>42129</v>
      </c>
      <c r="F283" s="75">
        <v>1</v>
      </c>
      <c r="G283" s="178">
        <v>1.32</v>
      </c>
      <c r="H283" s="300">
        <v>4.2</v>
      </c>
      <c r="O283">
        <v>2015</v>
      </c>
      <c r="S283" t="e">
        <f>LEN(#REF!)</f>
        <v>#REF!</v>
      </c>
      <c r="T283" t="e">
        <f>IF(LEN(S283)&lt;2,#REF!,S283)</f>
        <v>#REF!</v>
      </c>
      <c r="U283" s="58">
        <v>42129</v>
      </c>
    </row>
    <row r="284" spans="1:21" ht="16.5" customHeight="1" x14ac:dyDescent="0.25">
      <c r="A284" s="103" t="s">
        <v>102</v>
      </c>
      <c r="B284" s="90" t="s">
        <v>738</v>
      </c>
      <c r="C284" s="59" t="s">
        <v>39</v>
      </c>
      <c r="D284" s="51" t="s">
        <v>71</v>
      </c>
      <c r="E284" s="93">
        <v>2016</v>
      </c>
      <c r="F284" s="75">
        <v>1</v>
      </c>
      <c r="G284" s="172">
        <v>30.620999999999999</v>
      </c>
      <c r="H284" s="297">
        <v>80</v>
      </c>
      <c r="O284">
        <v>2016</v>
      </c>
      <c r="S284" t="e">
        <f>LEN(#REF!)</f>
        <v>#REF!</v>
      </c>
      <c r="T284" t="e">
        <f>IF(LEN(S284)&lt;2,#REF!,S284)</f>
        <v>#REF!</v>
      </c>
      <c r="U284" s="93">
        <v>2016</v>
      </c>
    </row>
    <row r="285" spans="1:21" ht="16.5" customHeight="1" x14ac:dyDescent="0.25">
      <c r="A285" s="103" t="s">
        <v>102</v>
      </c>
      <c r="B285" s="49" t="s">
        <v>739</v>
      </c>
      <c r="C285" s="59" t="s">
        <v>39</v>
      </c>
      <c r="D285" s="51" t="s">
        <v>71</v>
      </c>
      <c r="E285" s="93">
        <v>2016</v>
      </c>
      <c r="F285" s="75">
        <v>1</v>
      </c>
      <c r="G285" s="172">
        <v>5.7830000000000004</v>
      </c>
      <c r="H285" s="302">
        <v>20.3</v>
      </c>
      <c r="O285">
        <v>2016</v>
      </c>
      <c r="S285" t="e">
        <f>LEN(#REF!)</f>
        <v>#REF!</v>
      </c>
      <c r="T285" t="e">
        <f>IF(LEN(S285)&lt;2,#REF!,S285)</f>
        <v>#REF!</v>
      </c>
      <c r="U285" s="93">
        <v>2016</v>
      </c>
    </row>
    <row r="286" spans="1:21" ht="16.5" customHeight="1" x14ac:dyDescent="0.25">
      <c r="A286" s="103" t="s">
        <v>102</v>
      </c>
      <c r="B286" s="49" t="s">
        <v>771</v>
      </c>
      <c r="C286" s="59" t="s">
        <v>39</v>
      </c>
      <c r="D286" s="51" t="s">
        <v>71</v>
      </c>
      <c r="E286" s="58">
        <v>42817</v>
      </c>
      <c r="F286" s="75">
        <v>1</v>
      </c>
      <c r="G286" s="172">
        <v>6.39</v>
      </c>
      <c r="H286" s="302">
        <v>22.5</v>
      </c>
      <c r="O286">
        <v>2017</v>
      </c>
      <c r="S286" t="e">
        <f>LEN(#REF!)</f>
        <v>#REF!</v>
      </c>
      <c r="T286" t="e">
        <f>IF(LEN(S286)&lt;2,#REF!,S286)</f>
        <v>#REF!</v>
      </c>
      <c r="U286" s="58">
        <v>42817</v>
      </c>
    </row>
    <row r="287" spans="1:21" ht="16.5" customHeight="1" x14ac:dyDescent="0.25">
      <c r="A287" s="103" t="s">
        <v>103</v>
      </c>
      <c r="B287" s="49" t="s">
        <v>373</v>
      </c>
      <c r="C287" s="59" t="s">
        <v>19</v>
      </c>
      <c r="D287" s="51" t="s">
        <v>71</v>
      </c>
      <c r="E287" s="93">
        <v>2009</v>
      </c>
      <c r="F287" s="75">
        <v>1</v>
      </c>
      <c r="G287" s="172">
        <v>1.06</v>
      </c>
      <c r="H287" s="302">
        <v>5</v>
      </c>
      <c r="O287">
        <v>2009</v>
      </c>
      <c r="S287" t="e">
        <f>LEN(#REF!)</f>
        <v>#REF!</v>
      </c>
      <c r="T287" t="e">
        <f>IF(LEN(S287)&lt;2,#REF!,S287)</f>
        <v>#REF!</v>
      </c>
      <c r="U287" s="93">
        <v>2009</v>
      </c>
    </row>
    <row r="288" spans="1:21" ht="16.5" customHeight="1" x14ac:dyDescent="0.25">
      <c r="A288" s="87" t="s">
        <v>104</v>
      </c>
      <c r="B288" s="56" t="s">
        <v>210</v>
      </c>
      <c r="C288" s="51" t="s">
        <v>57</v>
      </c>
      <c r="D288" s="51" t="s">
        <v>71</v>
      </c>
      <c r="E288" s="58">
        <v>41203</v>
      </c>
      <c r="F288" s="75">
        <v>1</v>
      </c>
      <c r="G288" s="181">
        <v>8.58</v>
      </c>
      <c r="H288" s="303">
        <v>30.03</v>
      </c>
      <c r="O288">
        <v>2012</v>
      </c>
      <c r="S288" t="e">
        <f>LEN(#REF!)</f>
        <v>#REF!</v>
      </c>
      <c r="T288" t="e">
        <f>IF(LEN(S288)&lt;2,#REF!,S288)</f>
        <v>#REF!</v>
      </c>
      <c r="U288" s="58">
        <v>41203</v>
      </c>
    </row>
    <row r="289" spans="1:21" ht="16.5" customHeight="1" x14ac:dyDescent="0.25">
      <c r="A289" s="87" t="s">
        <v>104</v>
      </c>
      <c r="B289" s="49" t="s">
        <v>392</v>
      </c>
      <c r="C289" s="51" t="s">
        <v>57</v>
      </c>
      <c r="D289" s="51" t="s">
        <v>68</v>
      </c>
      <c r="E289" s="58">
        <v>41242</v>
      </c>
      <c r="F289" s="75">
        <v>1</v>
      </c>
      <c r="G289" s="181">
        <v>513</v>
      </c>
      <c r="H289" s="303">
        <v>1470</v>
      </c>
      <c r="O289">
        <v>2012</v>
      </c>
      <c r="S289" t="e">
        <f>LEN(#REF!)</f>
        <v>#REF!</v>
      </c>
      <c r="T289" t="e">
        <f>IF(LEN(S289)&lt;2,#REF!,S289)</f>
        <v>#REF!</v>
      </c>
      <c r="U289" s="58">
        <v>41242</v>
      </c>
    </row>
    <row r="290" spans="1:21" ht="16.5" customHeight="1" x14ac:dyDescent="0.25">
      <c r="A290" s="87" t="s">
        <v>104</v>
      </c>
      <c r="B290" s="49" t="s">
        <v>255</v>
      </c>
      <c r="C290" s="51" t="s">
        <v>57</v>
      </c>
      <c r="D290" s="51" t="s">
        <v>71</v>
      </c>
      <c r="E290" s="58">
        <v>40271</v>
      </c>
      <c r="F290" s="75">
        <v>1</v>
      </c>
      <c r="G290" s="178">
        <v>6.45</v>
      </c>
      <c r="H290" s="300">
        <v>20</v>
      </c>
      <c r="O290">
        <v>2010</v>
      </c>
      <c r="S290" t="e">
        <f>LEN(#REF!)</f>
        <v>#REF!</v>
      </c>
      <c r="T290" t="e">
        <f>IF(LEN(S290)&lt;2,#REF!,S290)</f>
        <v>#REF!</v>
      </c>
      <c r="U290" s="58">
        <v>40271</v>
      </c>
    </row>
    <row r="291" spans="1:21" ht="16.5" customHeight="1" x14ac:dyDescent="0.25">
      <c r="A291" s="115" t="s">
        <v>104</v>
      </c>
      <c r="B291" s="65" t="s">
        <v>270</v>
      </c>
      <c r="C291" s="67" t="s">
        <v>57</v>
      </c>
      <c r="D291" s="67" t="s">
        <v>71</v>
      </c>
      <c r="E291" s="58">
        <v>41242</v>
      </c>
      <c r="F291" s="285">
        <v>1</v>
      </c>
      <c r="G291" s="199">
        <v>8.1</v>
      </c>
      <c r="H291" s="310">
        <v>40</v>
      </c>
      <c r="O291">
        <v>2012</v>
      </c>
      <c r="S291" t="e">
        <f>LEN(#REF!)</f>
        <v>#REF!</v>
      </c>
      <c r="T291" t="e">
        <f>IF(LEN(S291)&lt;2,#REF!,S291)</f>
        <v>#REF!</v>
      </c>
      <c r="U291" s="58">
        <v>41242</v>
      </c>
    </row>
    <row r="292" spans="1:21" ht="16.5" customHeight="1" x14ac:dyDescent="0.25">
      <c r="A292" s="79" t="s">
        <v>104</v>
      </c>
      <c r="B292" s="49" t="s">
        <v>409</v>
      </c>
      <c r="C292" s="49" t="s">
        <v>57</v>
      </c>
      <c r="D292" s="51" t="s">
        <v>71</v>
      </c>
      <c r="E292" s="93">
        <v>2016</v>
      </c>
      <c r="F292" s="75">
        <v>1</v>
      </c>
      <c r="G292" s="172">
        <v>16.8</v>
      </c>
      <c r="H292" s="297">
        <v>43.91</v>
      </c>
      <c r="O292">
        <v>2016</v>
      </c>
      <c r="S292" t="e">
        <f>LEN(#REF!)</f>
        <v>#REF!</v>
      </c>
      <c r="T292" t="e">
        <f>IF(LEN(S292)&lt;2,#REF!,S292)</f>
        <v>#REF!</v>
      </c>
      <c r="U292" s="93">
        <v>2016</v>
      </c>
    </row>
    <row r="293" spans="1:21" ht="16.5" customHeight="1" x14ac:dyDescent="0.25">
      <c r="A293" s="79" t="s">
        <v>105</v>
      </c>
      <c r="B293" s="60" t="s">
        <v>149</v>
      </c>
      <c r="C293" s="49" t="s">
        <v>55</v>
      </c>
      <c r="D293" s="51" t="s">
        <v>71</v>
      </c>
      <c r="E293" s="93">
        <v>1954</v>
      </c>
      <c r="F293" s="75">
        <v>1</v>
      </c>
      <c r="G293" s="181">
        <v>0.4</v>
      </c>
      <c r="H293" s="303">
        <v>1.5</v>
      </c>
      <c r="O293">
        <v>1954</v>
      </c>
      <c r="S293" t="e">
        <f>LEN(#REF!)</f>
        <v>#REF!</v>
      </c>
      <c r="T293" t="e">
        <f>IF(LEN(S293)&lt;2,#REF!,S293)</f>
        <v>#REF!</v>
      </c>
      <c r="U293" s="93">
        <v>1954</v>
      </c>
    </row>
    <row r="294" spans="1:21" ht="16.5" customHeight="1" x14ac:dyDescent="0.25">
      <c r="A294" s="79" t="s">
        <v>105</v>
      </c>
      <c r="B294" s="49" t="s">
        <v>404</v>
      </c>
      <c r="C294" s="49" t="s">
        <v>55</v>
      </c>
      <c r="D294" s="51" t="s">
        <v>71</v>
      </c>
      <c r="E294" s="58">
        <v>41151</v>
      </c>
      <c r="F294" s="75">
        <v>1</v>
      </c>
      <c r="G294" s="178">
        <v>11.31</v>
      </c>
      <c r="H294" s="300">
        <v>62.768000000000001</v>
      </c>
      <c r="O294">
        <v>2012</v>
      </c>
      <c r="S294" t="e">
        <f>LEN(#REF!)</f>
        <v>#REF!</v>
      </c>
      <c r="T294" t="e">
        <f>IF(LEN(S294)&lt;2,#REF!,S294)</f>
        <v>#REF!</v>
      </c>
      <c r="U294" s="58">
        <v>41151</v>
      </c>
    </row>
    <row r="295" spans="1:21" ht="16.5" customHeight="1" x14ac:dyDescent="0.25">
      <c r="A295" s="79" t="s">
        <v>105</v>
      </c>
      <c r="B295" s="49" t="s">
        <v>315</v>
      </c>
      <c r="C295" s="49" t="s">
        <v>55</v>
      </c>
      <c r="D295" s="51" t="s">
        <v>71</v>
      </c>
      <c r="E295" s="58">
        <v>40597</v>
      </c>
      <c r="F295" s="75">
        <v>1</v>
      </c>
      <c r="G295" s="194">
        <v>17.489999999999998</v>
      </c>
      <c r="H295" s="302">
        <v>97.7</v>
      </c>
      <c r="O295">
        <v>2011</v>
      </c>
      <c r="S295" t="e">
        <f>LEN(#REF!)</f>
        <v>#REF!</v>
      </c>
      <c r="T295" t="e">
        <f>IF(LEN(S295)&lt;2,#REF!,S295)</f>
        <v>#REF!</v>
      </c>
      <c r="U295" s="58">
        <v>40597</v>
      </c>
    </row>
    <row r="296" spans="1:21" ht="16.5" customHeight="1" x14ac:dyDescent="0.25">
      <c r="A296" s="103" t="s">
        <v>105</v>
      </c>
      <c r="B296" s="49" t="s">
        <v>772</v>
      </c>
      <c r="C296" s="59" t="s">
        <v>55</v>
      </c>
      <c r="D296" s="51" t="s">
        <v>71</v>
      </c>
      <c r="E296" s="58">
        <v>42892</v>
      </c>
      <c r="F296" s="75">
        <v>1</v>
      </c>
      <c r="G296" s="172">
        <v>4.47</v>
      </c>
      <c r="H296" s="302">
        <v>9.07</v>
      </c>
      <c r="O296">
        <v>2017</v>
      </c>
      <c r="S296" t="e">
        <f>LEN(#REF!)</f>
        <v>#REF!</v>
      </c>
      <c r="T296" t="e">
        <f>IF(LEN(S296)&lt;2,#REF!,S296)</f>
        <v>#REF!</v>
      </c>
      <c r="U296" s="58">
        <v>42892</v>
      </c>
    </row>
    <row r="297" spans="1:21" ht="16.5" customHeight="1" x14ac:dyDescent="0.25">
      <c r="A297" s="79" t="s">
        <v>106</v>
      </c>
      <c r="B297" s="49" t="s">
        <v>321</v>
      </c>
      <c r="C297" s="49" t="s">
        <v>59</v>
      </c>
      <c r="D297" s="51" t="s">
        <v>71</v>
      </c>
      <c r="E297" s="58">
        <v>41068</v>
      </c>
      <c r="F297" s="75">
        <v>1</v>
      </c>
      <c r="G297" s="194">
        <v>40.161000000000001</v>
      </c>
      <c r="H297" s="302">
        <v>248</v>
      </c>
      <c r="O297">
        <v>2012</v>
      </c>
      <c r="S297" t="e">
        <f>LEN(#REF!)</f>
        <v>#REF!</v>
      </c>
      <c r="T297" t="e">
        <f>IF(LEN(S297)&lt;2,#REF!,S297)</f>
        <v>#REF!</v>
      </c>
      <c r="U297" s="58">
        <v>41068</v>
      </c>
    </row>
    <row r="298" spans="1:21" ht="16.5" customHeight="1" x14ac:dyDescent="0.25">
      <c r="A298" s="79" t="s">
        <v>106</v>
      </c>
      <c r="B298" s="49" t="s">
        <v>514</v>
      </c>
      <c r="C298" s="49" t="s">
        <v>59</v>
      </c>
      <c r="D298" s="51" t="s">
        <v>71</v>
      </c>
      <c r="E298" s="93">
        <v>2009</v>
      </c>
      <c r="F298" s="75">
        <v>1</v>
      </c>
      <c r="G298" s="194">
        <v>64.28</v>
      </c>
      <c r="H298" s="302">
        <v>450</v>
      </c>
      <c r="O298">
        <v>2009</v>
      </c>
      <c r="S298" t="e">
        <f>LEN(#REF!)</f>
        <v>#REF!</v>
      </c>
      <c r="T298" t="e">
        <f>IF(LEN(S298)&lt;2,#REF!,S298)</f>
        <v>#REF!</v>
      </c>
      <c r="U298" s="93">
        <v>2009</v>
      </c>
    </row>
    <row r="299" spans="1:21" ht="16.5" customHeight="1" x14ac:dyDescent="0.25">
      <c r="A299" s="79" t="s">
        <v>106</v>
      </c>
      <c r="B299" s="49" t="s">
        <v>444</v>
      </c>
      <c r="C299" s="49" t="s">
        <v>59</v>
      </c>
      <c r="D299" s="51" t="s">
        <v>68</v>
      </c>
      <c r="E299" s="58">
        <v>40921</v>
      </c>
      <c r="F299" s="75">
        <v>1</v>
      </c>
      <c r="G299" s="194">
        <v>18.5</v>
      </c>
      <c r="H299" s="302">
        <v>50.42</v>
      </c>
      <c r="O299">
        <v>2012</v>
      </c>
      <c r="S299" t="e">
        <f>LEN(#REF!)</f>
        <v>#REF!</v>
      </c>
      <c r="T299" t="e">
        <f>IF(LEN(S299)&lt;2,#REF!,S299)</f>
        <v>#REF!</v>
      </c>
      <c r="U299" s="58">
        <v>40921</v>
      </c>
    </row>
    <row r="300" spans="1:21" ht="16.5" customHeight="1" x14ac:dyDescent="0.25">
      <c r="A300" s="79" t="s">
        <v>106</v>
      </c>
      <c r="B300" s="49" t="s">
        <v>452</v>
      </c>
      <c r="C300" s="49" t="s">
        <v>59</v>
      </c>
      <c r="D300" s="51" t="s">
        <v>71</v>
      </c>
      <c r="E300" s="58">
        <v>41263</v>
      </c>
      <c r="F300" s="75">
        <v>1</v>
      </c>
      <c r="G300" s="194">
        <v>14.25</v>
      </c>
      <c r="H300" s="302">
        <v>35.1</v>
      </c>
      <c r="O300">
        <v>2012</v>
      </c>
      <c r="S300" t="e">
        <f>LEN(#REF!)</f>
        <v>#REF!</v>
      </c>
      <c r="T300" t="e">
        <f>IF(LEN(S300)&lt;2,#REF!,S300)</f>
        <v>#REF!</v>
      </c>
      <c r="U300" s="58">
        <v>41263</v>
      </c>
    </row>
    <row r="301" spans="1:21" ht="16.5" customHeight="1" x14ac:dyDescent="0.25">
      <c r="A301" s="81" t="s">
        <v>106</v>
      </c>
      <c r="B301" s="65" t="s">
        <v>697</v>
      </c>
      <c r="C301" s="65" t="s">
        <v>59</v>
      </c>
      <c r="D301" s="67" t="s">
        <v>71</v>
      </c>
      <c r="E301" s="93">
        <v>2010</v>
      </c>
      <c r="F301" s="285">
        <v>1</v>
      </c>
      <c r="G301" s="201">
        <v>42.25</v>
      </c>
      <c r="H301" s="304">
        <v>92</v>
      </c>
      <c r="O301">
        <v>2010</v>
      </c>
      <c r="S301" t="e">
        <f>LEN(#REF!)</f>
        <v>#REF!</v>
      </c>
      <c r="T301" t="e">
        <f>IF(LEN(S301)&lt;2,#REF!,S301)</f>
        <v>#REF!</v>
      </c>
      <c r="U301" s="93">
        <v>2010</v>
      </c>
    </row>
    <row r="302" spans="1:21" ht="16.5" customHeight="1" x14ac:dyDescent="0.25">
      <c r="A302" s="81" t="s">
        <v>106</v>
      </c>
      <c r="B302" s="65" t="s">
        <v>681</v>
      </c>
      <c r="C302" s="65" t="s">
        <v>59</v>
      </c>
      <c r="D302" s="67" t="s">
        <v>71</v>
      </c>
      <c r="E302" s="58">
        <v>42310</v>
      </c>
      <c r="F302" s="285">
        <v>1</v>
      </c>
      <c r="G302" s="201">
        <v>7.2</v>
      </c>
      <c r="H302" s="304">
        <v>25.2</v>
      </c>
      <c r="O302">
        <v>2015</v>
      </c>
      <c r="S302" t="e">
        <f>LEN(#REF!)</f>
        <v>#REF!</v>
      </c>
      <c r="T302" t="e">
        <f>IF(LEN(S302)&lt;2,#REF!,S302)</f>
        <v>#REF!</v>
      </c>
      <c r="U302" s="58">
        <v>42310</v>
      </c>
    </row>
    <row r="303" spans="1:21" ht="16.5" customHeight="1" x14ac:dyDescent="0.25">
      <c r="A303" s="103" t="s">
        <v>106</v>
      </c>
      <c r="B303" s="49" t="s">
        <v>682</v>
      </c>
      <c r="C303" s="59" t="s">
        <v>59</v>
      </c>
      <c r="D303" s="51" t="s">
        <v>71</v>
      </c>
      <c r="E303" s="58">
        <v>42096</v>
      </c>
      <c r="F303" s="75">
        <v>1</v>
      </c>
      <c r="G303" s="178">
        <v>19.568000000000001</v>
      </c>
      <c r="H303" s="300">
        <v>68.488</v>
      </c>
      <c r="O303">
        <v>2015</v>
      </c>
      <c r="S303" t="e">
        <f>LEN(#REF!)</f>
        <v>#REF!</v>
      </c>
      <c r="T303" t="e">
        <f>IF(LEN(S303)&lt;2,#REF!,S303)</f>
        <v>#REF!</v>
      </c>
      <c r="U303" s="58">
        <v>42096</v>
      </c>
    </row>
    <row r="304" spans="1:21" ht="16.5" customHeight="1" x14ac:dyDescent="0.25">
      <c r="A304" s="103" t="s">
        <v>106</v>
      </c>
      <c r="B304" s="49" t="s">
        <v>683</v>
      </c>
      <c r="C304" s="59" t="s">
        <v>59</v>
      </c>
      <c r="D304" s="51" t="s">
        <v>71</v>
      </c>
      <c r="E304" s="58">
        <v>42236</v>
      </c>
      <c r="F304" s="75">
        <v>1</v>
      </c>
      <c r="G304" s="172">
        <v>8.3160000000000007</v>
      </c>
      <c r="H304" s="297">
        <v>24.35</v>
      </c>
      <c r="O304">
        <v>2015</v>
      </c>
      <c r="S304" t="e">
        <f>LEN(#REF!)</f>
        <v>#REF!</v>
      </c>
      <c r="T304" t="e">
        <f>IF(LEN(S304)&lt;2,#REF!,S304)</f>
        <v>#REF!</v>
      </c>
      <c r="U304" s="58">
        <v>42236</v>
      </c>
    </row>
    <row r="305" spans="1:21" ht="16.5" customHeight="1" x14ac:dyDescent="0.25">
      <c r="A305" s="103" t="s">
        <v>106</v>
      </c>
      <c r="B305" s="49" t="s">
        <v>684</v>
      </c>
      <c r="C305" s="59" t="s">
        <v>59</v>
      </c>
      <c r="D305" s="51" t="s">
        <v>71</v>
      </c>
      <c r="E305" s="58">
        <v>42251</v>
      </c>
      <c r="F305" s="75">
        <v>1</v>
      </c>
      <c r="G305" s="172">
        <v>69.626999999999995</v>
      </c>
      <c r="H305" s="297">
        <v>241.1</v>
      </c>
      <c r="O305">
        <v>2015</v>
      </c>
      <c r="S305" t="e">
        <f>LEN(#REF!)</f>
        <v>#REF!</v>
      </c>
      <c r="T305" t="e">
        <f>IF(LEN(S305)&lt;2,#REF!,S305)</f>
        <v>#REF!</v>
      </c>
      <c r="U305" s="58">
        <v>42251</v>
      </c>
    </row>
    <row r="306" spans="1:21" ht="16.5" customHeight="1" x14ac:dyDescent="0.25">
      <c r="A306" s="87" t="s">
        <v>106</v>
      </c>
      <c r="B306" s="59" t="s">
        <v>773</v>
      </c>
      <c r="C306" s="51" t="s">
        <v>59</v>
      </c>
      <c r="D306" s="51" t="s">
        <v>71</v>
      </c>
      <c r="E306" s="58">
        <v>43037</v>
      </c>
      <c r="F306" s="75">
        <v>1</v>
      </c>
      <c r="G306" s="178">
        <v>6.66</v>
      </c>
      <c r="H306" s="300">
        <v>19.12</v>
      </c>
      <c r="O306">
        <v>2017</v>
      </c>
      <c r="S306" t="e">
        <f>LEN(#REF!)</f>
        <v>#REF!</v>
      </c>
      <c r="T306" t="e">
        <f>IF(LEN(S306)&lt;2,#REF!,S306)</f>
        <v>#REF!</v>
      </c>
      <c r="U306" s="58">
        <v>43037</v>
      </c>
    </row>
    <row r="307" spans="1:21" ht="16.5" customHeight="1" x14ac:dyDescent="0.25">
      <c r="A307" s="87" t="s">
        <v>106</v>
      </c>
      <c r="B307" s="59" t="s">
        <v>774</v>
      </c>
      <c r="C307" s="51" t="s">
        <v>59</v>
      </c>
      <c r="D307" s="51" t="s">
        <v>71</v>
      </c>
      <c r="E307" s="58">
        <v>43092</v>
      </c>
      <c r="F307" s="75">
        <v>1</v>
      </c>
      <c r="G307" s="195">
        <v>22.652000000000001</v>
      </c>
      <c r="H307" s="308">
        <v>76</v>
      </c>
      <c r="O307">
        <v>2017</v>
      </c>
      <c r="S307" t="e">
        <f>LEN(#REF!)</f>
        <v>#REF!</v>
      </c>
      <c r="T307" t="e">
        <f>IF(LEN(S307)&lt;2,#REF!,S307)</f>
        <v>#REF!</v>
      </c>
      <c r="U307" s="58">
        <v>43092</v>
      </c>
    </row>
    <row r="308" spans="1:21" ht="16.5" customHeight="1" x14ac:dyDescent="0.25">
      <c r="A308" s="87" t="s">
        <v>106</v>
      </c>
      <c r="B308" s="49" t="s">
        <v>806</v>
      </c>
      <c r="C308" s="51" t="s">
        <v>59</v>
      </c>
      <c r="D308" s="51" t="s">
        <v>71</v>
      </c>
      <c r="E308" s="58">
        <v>43397</v>
      </c>
      <c r="F308" s="75">
        <v>1</v>
      </c>
      <c r="G308" s="172">
        <v>99</v>
      </c>
      <c r="H308" s="302">
        <v>439.36</v>
      </c>
      <c r="O308">
        <v>2018</v>
      </c>
      <c r="S308" t="e">
        <f>LEN(#REF!)</f>
        <v>#REF!</v>
      </c>
      <c r="T308" t="e">
        <f>IF(LEN(S308)&lt;2,#REF!,S308)</f>
        <v>#REF!</v>
      </c>
      <c r="U308" s="58">
        <v>43397</v>
      </c>
    </row>
    <row r="309" spans="1:21" ht="16.5" customHeight="1" x14ac:dyDescent="0.25">
      <c r="A309" s="87" t="s">
        <v>106</v>
      </c>
      <c r="B309" s="49" t="s">
        <v>807</v>
      </c>
      <c r="C309" s="51" t="s">
        <v>59</v>
      </c>
      <c r="D309" s="51" t="s">
        <v>71</v>
      </c>
      <c r="E309" s="58">
        <v>43399</v>
      </c>
      <c r="F309" s="75">
        <v>1</v>
      </c>
      <c r="G309" s="172">
        <v>24.018000000000001</v>
      </c>
      <c r="H309" s="302">
        <v>86.668000000000006</v>
      </c>
      <c r="O309">
        <v>2018</v>
      </c>
      <c r="S309" t="e">
        <f>LEN(#REF!)</f>
        <v>#REF!</v>
      </c>
      <c r="T309" t="e">
        <f>IF(LEN(S309)&lt;2,#REF!,S309)</f>
        <v>#REF!</v>
      </c>
      <c r="U309" s="58">
        <v>43399</v>
      </c>
    </row>
    <row r="310" spans="1:21" ht="16.5" customHeight="1" x14ac:dyDescent="0.25">
      <c r="A310" s="87" t="s">
        <v>106</v>
      </c>
      <c r="B310" s="49" t="s">
        <v>808</v>
      </c>
      <c r="C310" s="51" t="s">
        <v>59</v>
      </c>
      <c r="D310" s="51" t="s">
        <v>71</v>
      </c>
      <c r="E310" s="58">
        <v>43235</v>
      </c>
      <c r="F310" s="75">
        <v>1</v>
      </c>
      <c r="G310" s="195">
        <v>6.95</v>
      </c>
      <c r="H310" s="308">
        <v>45.7</v>
      </c>
      <c r="O310">
        <v>2018</v>
      </c>
      <c r="S310" t="e">
        <f>LEN(#REF!)</f>
        <v>#REF!</v>
      </c>
      <c r="T310" t="e">
        <f>IF(LEN(S310)&lt;2,#REF!,S310)</f>
        <v>#REF!</v>
      </c>
      <c r="U310" s="58">
        <v>43235</v>
      </c>
    </row>
    <row r="311" spans="1:21" ht="16.5" customHeight="1" x14ac:dyDescent="0.25">
      <c r="A311" s="87" t="s">
        <v>107</v>
      </c>
      <c r="B311" s="49" t="s">
        <v>279</v>
      </c>
      <c r="C311" s="51" t="s">
        <v>20</v>
      </c>
      <c r="D311" s="51" t="s">
        <v>71</v>
      </c>
      <c r="E311" s="58">
        <v>40641</v>
      </c>
      <c r="F311" s="75">
        <v>1</v>
      </c>
      <c r="G311" s="172">
        <v>15</v>
      </c>
      <c r="H311" s="297">
        <v>48</v>
      </c>
      <c r="O311">
        <v>2011</v>
      </c>
      <c r="S311" t="e">
        <f>LEN(#REF!)</f>
        <v>#REF!</v>
      </c>
      <c r="T311" t="e">
        <f>IF(LEN(S311)&lt;2,#REF!,S311)</f>
        <v>#REF!</v>
      </c>
      <c r="U311" s="58">
        <v>40641</v>
      </c>
    </row>
    <row r="312" spans="1:21" ht="16.5" customHeight="1" x14ac:dyDescent="0.25">
      <c r="A312" s="87" t="s">
        <v>107</v>
      </c>
      <c r="B312" s="60" t="s">
        <v>331</v>
      </c>
      <c r="C312" s="51" t="s">
        <v>20</v>
      </c>
      <c r="D312" s="51" t="s">
        <v>71</v>
      </c>
      <c r="E312" s="58">
        <v>41319</v>
      </c>
      <c r="F312" s="75">
        <v>1</v>
      </c>
      <c r="G312" s="181">
        <v>18.68</v>
      </c>
      <c r="H312" s="303">
        <v>150</v>
      </c>
      <c r="O312">
        <v>2013</v>
      </c>
      <c r="S312" t="e">
        <f>LEN(#REF!)</f>
        <v>#REF!</v>
      </c>
      <c r="T312" t="e">
        <f>IF(LEN(S312)&lt;2,#REF!,S312)</f>
        <v>#REF!</v>
      </c>
      <c r="U312" s="58">
        <v>41319</v>
      </c>
    </row>
    <row r="313" spans="1:21" ht="16.5" customHeight="1" x14ac:dyDescent="0.25">
      <c r="A313" s="79" t="s">
        <v>107</v>
      </c>
      <c r="B313" s="59" t="s">
        <v>687</v>
      </c>
      <c r="C313" s="49" t="s">
        <v>20</v>
      </c>
      <c r="D313" s="51" t="s">
        <v>71</v>
      </c>
      <c r="E313" s="58">
        <v>42144</v>
      </c>
      <c r="F313" s="75">
        <v>1</v>
      </c>
      <c r="G313" s="288">
        <v>101.72</v>
      </c>
      <c r="H313" s="311">
        <v>470</v>
      </c>
      <c r="O313">
        <v>2015</v>
      </c>
      <c r="S313" t="e">
        <f>LEN(#REF!)</f>
        <v>#REF!</v>
      </c>
      <c r="T313" t="e">
        <f>IF(LEN(S313)&lt;2,#REF!,S313)</f>
        <v>#REF!</v>
      </c>
      <c r="U313" s="58">
        <v>42144</v>
      </c>
    </row>
    <row r="314" spans="1:21" ht="16.5" customHeight="1" x14ac:dyDescent="0.25">
      <c r="A314" s="79" t="s">
        <v>107</v>
      </c>
      <c r="B314" s="59" t="s">
        <v>809</v>
      </c>
      <c r="C314" s="49" t="s">
        <v>20</v>
      </c>
      <c r="D314" s="51" t="s">
        <v>71</v>
      </c>
      <c r="E314" s="58">
        <v>43126</v>
      </c>
      <c r="F314" s="75">
        <v>1</v>
      </c>
      <c r="G314" s="288">
        <v>23.56</v>
      </c>
      <c r="H314" s="311">
        <v>96.06</v>
      </c>
      <c r="O314">
        <v>2018</v>
      </c>
      <c r="S314" t="e">
        <f>LEN(#REF!)</f>
        <v>#REF!</v>
      </c>
      <c r="T314" t="e">
        <f>IF(LEN(S314)&lt;2,#REF!,S314)</f>
        <v>#REF!</v>
      </c>
      <c r="U314" s="58">
        <v>43126</v>
      </c>
    </row>
    <row r="315" spans="1:21" ht="16.5" customHeight="1" x14ac:dyDescent="0.25">
      <c r="A315" s="79" t="s">
        <v>108</v>
      </c>
      <c r="B315" s="49" t="s">
        <v>214</v>
      </c>
      <c r="C315" s="49" t="s">
        <v>4</v>
      </c>
      <c r="D315" s="51" t="s">
        <v>71</v>
      </c>
      <c r="E315" s="58">
        <v>41243</v>
      </c>
      <c r="F315" s="75">
        <v>1</v>
      </c>
      <c r="G315" s="172">
        <v>3.492</v>
      </c>
      <c r="H315" s="302">
        <v>19.286999999999999</v>
      </c>
      <c r="O315">
        <v>2012</v>
      </c>
      <c r="S315" t="e">
        <f>LEN(#REF!)</f>
        <v>#REF!</v>
      </c>
      <c r="T315" t="e">
        <f>IF(LEN(S315)&lt;2,#REF!,S315)</f>
        <v>#REF!</v>
      </c>
      <c r="U315" s="58">
        <v>41243</v>
      </c>
    </row>
    <row r="316" spans="1:21" ht="16.5" customHeight="1" x14ac:dyDescent="0.25">
      <c r="A316" s="79" t="s">
        <v>108</v>
      </c>
      <c r="B316" s="49" t="s">
        <v>492</v>
      </c>
      <c r="C316" s="49" t="s">
        <v>4</v>
      </c>
      <c r="D316" s="51" t="s">
        <v>71</v>
      </c>
      <c r="E316" s="58">
        <v>41347</v>
      </c>
      <c r="F316" s="75">
        <v>1</v>
      </c>
      <c r="G316" s="172">
        <v>5.43</v>
      </c>
      <c r="H316" s="302">
        <v>20.07</v>
      </c>
      <c r="O316">
        <v>2013</v>
      </c>
      <c r="S316" t="e">
        <f>LEN(#REF!)</f>
        <v>#REF!</v>
      </c>
      <c r="T316" t="e">
        <f>IF(LEN(S316)&lt;2,#REF!,S316)</f>
        <v>#REF!</v>
      </c>
      <c r="U316" s="58">
        <v>41347</v>
      </c>
    </row>
    <row r="317" spans="1:21" ht="16.5" customHeight="1" x14ac:dyDescent="0.25">
      <c r="A317" s="79" t="s">
        <v>108</v>
      </c>
      <c r="B317" s="49" t="s">
        <v>493</v>
      </c>
      <c r="C317" s="49" t="s">
        <v>4</v>
      </c>
      <c r="D317" s="51" t="s">
        <v>71</v>
      </c>
      <c r="E317" s="58">
        <v>40599</v>
      </c>
      <c r="F317" s="75">
        <v>1</v>
      </c>
      <c r="G317" s="172">
        <v>4.6900000000000004</v>
      </c>
      <c r="H317" s="302">
        <v>16</v>
      </c>
      <c r="O317">
        <v>2011</v>
      </c>
      <c r="S317" t="e">
        <f>LEN(#REF!)</f>
        <v>#REF!</v>
      </c>
      <c r="T317" t="e">
        <f>IF(LEN(S317)&lt;2,#REF!,S317)</f>
        <v>#REF!</v>
      </c>
      <c r="U317" s="58">
        <v>40599</v>
      </c>
    </row>
    <row r="318" spans="1:21" ht="16.5" customHeight="1" x14ac:dyDescent="0.25">
      <c r="A318" s="105" t="s">
        <v>108</v>
      </c>
      <c r="B318" s="56" t="s">
        <v>283</v>
      </c>
      <c r="C318" s="106" t="s">
        <v>4</v>
      </c>
      <c r="D318" s="51" t="s">
        <v>71</v>
      </c>
      <c r="E318" s="58">
        <v>41312</v>
      </c>
      <c r="F318" s="75">
        <v>1</v>
      </c>
      <c r="G318" s="189">
        <v>29.25</v>
      </c>
      <c r="H318" s="306">
        <v>108</v>
      </c>
      <c r="O318">
        <v>2013</v>
      </c>
      <c r="S318" t="e">
        <f>LEN(#REF!)</f>
        <v>#REF!</v>
      </c>
      <c r="T318" t="e">
        <f>IF(LEN(S318)&lt;2,#REF!,S318)</f>
        <v>#REF!</v>
      </c>
      <c r="U318" s="58">
        <v>41312</v>
      </c>
    </row>
    <row r="319" spans="1:21" ht="16.5" customHeight="1" x14ac:dyDescent="0.25">
      <c r="A319" s="105" t="s">
        <v>108</v>
      </c>
      <c r="B319" s="49" t="s">
        <v>431</v>
      </c>
      <c r="C319" s="106" t="s">
        <v>4</v>
      </c>
      <c r="D319" s="51" t="s">
        <v>71</v>
      </c>
      <c r="E319" s="58">
        <v>41270</v>
      </c>
      <c r="F319" s="75">
        <v>1</v>
      </c>
      <c r="G319" s="172">
        <v>32.548000000000002</v>
      </c>
      <c r="H319" s="297">
        <v>125</v>
      </c>
      <c r="O319">
        <v>2012</v>
      </c>
      <c r="S319" t="e">
        <f>LEN(#REF!)</f>
        <v>#REF!</v>
      </c>
      <c r="T319" t="e">
        <f>IF(LEN(S319)&lt;2,#REF!,S319)</f>
        <v>#REF!</v>
      </c>
      <c r="U319" s="58">
        <v>41270</v>
      </c>
    </row>
    <row r="320" spans="1:21" ht="16.5" customHeight="1" x14ac:dyDescent="0.25">
      <c r="A320" s="105" t="s">
        <v>108</v>
      </c>
      <c r="B320" s="49" t="s">
        <v>324</v>
      </c>
      <c r="C320" s="106" t="s">
        <v>4</v>
      </c>
      <c r="D320" s="51" t="s">
        <v>71</v>
      </c>
      <c r="E320" s="58">
        <v>41310</v>
      </c>
      <c r="F320" s="75">
        <v>1</v>
      </c>
      <c r="G320" s="172">
        <v>9.0299999999999994</v>
      </c>
      <c r="H320" s="302">
        <v>31</v>
      </c>
      <c r="O320">
        <v>2013</v>
      </c>
      <c r="S320" t="e">
        <f>LEN(#REF!)</f>
        <v>#REF!</v>
      </c>
      <c r="T320" t="e">
        <f>IF(LEN(S320)&lt;2,#REF!,S320)</f>
        <v>#REF!</v>
      </c>
      <c r="U320" s="58">
        <v>41310</v>
      </c>
    </row>
    <row r="321" spans="1:21" ht="16.5" customHeight="1" x14ac:dyDescent="0.25">
      <c r="A321" s="105" t="s">
        <v>108</v>
      </c>
      <c r="B321" s="49" t="s">
        <v>352</v>
      </c>
      <c r="C321" s="106" t="s">
        <v>4</v>
      </c>
      <c r="D321" s="51" t="s">
        <v>71</v>
      </c>
      <c r="E321" s="93">
        <v>2009</v>
      </c>
      <c r="F321" s="75">
        <v>1</v>
      </c>
      <c r="G321" s="172">
        <v>1.98</v>
      </c>
      <c r="H321" s="302">
        <v>10.08</v>
      </c>
      <c r="O321">
        <v>2009</v>
      </c>
      <c r="S321" t="e">
        <f>LEN(#REF!)</f>
        <v>#REF!</v>
      </c>
      <c r="T321" t="e">
        <f>IF(LEN(S321)&lt;2,#REF!,S321)</f>
        <v>#REF!</v>
      </c>
      <c r="U321" s="93">
        <v>2009</v>
      </c>
    </row>
    <row r="322" spans="1:21" ht="16.5" customHeight="1" x14ac:dyDescent="0.25">
      <c r="A322" s="105" t="s">
        <v>108</v>
      </c>
      <c r="B322" s="49" t="s">
        <v>525</v>
      </c>
      <c r="C322" s="106" t="s">
        <v>4</v>
      </c>
      <c r="D322" s="51" t="s">
        <v>68</v>
      </c>
      <c r="E322" s="58">
        <v>41285</v>
      </c>
      <c r="F322" s="75">
        <v>1</v>
      </c>
      <c r="G322" s="178">
        <v>24.28</v>
      </c>
      <c r="H322" s="302">
        <v>71.39</v>
      </c>
      <c r="O322">
        <v>2013</v>
      </c>
      <c r="S322" t="e">
        <f>LEN(#REF!)</f>
        <v>#REF!</v>
      </c>
      <c r="T322" t="e">
        <f>IF(LEN(S322)&lt;2,#REF!,S322)</f>
        <v>#REF!</v>
      </c>
      <c r="U322" s="58">
        <v>41285</v>
      </c>
    </row>
    <row r="323" spans="1:21" ht="16.5" customHeight="1" x14ac:dyDescent="0.25">
      <c r="A323" s="105" t="s">
        <v>108</v>
      </c>
      <c r="B323" s="49" t="s">
        <v>458</v>
      </c>
      <c r="C323" s="106" t="s">
        <v>4</v>
      </c>
      <c r="D323" s="51" t="s">
        <v>71</v>
      </c>
      <c r="E323" s="58">
        <v>40636</v>
      </c>
      <c r="F323" s="75">
        <v>1</v>
      </c>
      <c r="G323" s="178">
        <v>0</v>
      </c>
      <c r="H323" s="300">
        <v>0</v>
      </c>
      <c r="O323">
        <v>2011</v>
      </c>
      <c r="S323" t="e">
        <f>LEN(#REF!)</f>
        <v>#REF!</v>
      </c>
      <c r="T323" t="e">
        <f>IF(LEN(S323)&lt;2,#REF!,S323)</f>
        <v>#REF!</v>
      </c>
      <c r="U323" s="58">
        <v>40636</v>
      </c>
    </row>
    <row r="324" spans="1:21" ht="16.5" customHeight="1" x14ac:dyDescent="0.25">
      <c r="A324" s="105" t="s">
        <v>108</v>
      </c>
      <c r="B324" s="49" t="s">
        <v>370</v>
      </c>
      <c r="C324" s="106" t="s">
        <v>4</v>
      </c>
      <c r="D324" s="51" t="s">
        <v>71</v>
      </c>
      <c r="E324" s="58">
        <v>40373</v>
      </c>
      <c r="F324" s="75">
        <v>1</v>
      </c>
      <c r="G324" s="178">
        <v>22.5</v>
      </c>
      <c r="H324" s="300">
        <v>82.74</v>
      </c>
      <c r="O324">
        <v>2010</v>
      </c>
      <c r="S324" t="e">
        <f>LEN(#REF!)</f>
        <v>#REF!</v>
      </c>
      <c r="T324" t="e">
        <f>IF(LEN(S324)&lt;2,#REF!,S324)</f>
        <v>#REF!</v>
      </c>
      <c r="U324" s="58">
        <v>40373</v>
      </c>
    </row>
    <row r="325" spans="1:21" ht="16.5" customHeight="1" x14ac:dyDescent="0.25">
      <c r="A325" s="105" t="s">
        <v>108</v>
      </c>
      <c r="B325" s="49" t="s">
        <v>741</v>
      </c>
      <c r="C325" s="106" t="s">
        <v>4</v>
      </c>
      <c r="D325" s="51" t="s">
        <v>71</v>
      </c>
      <c r="E325" s="93">
        <v>2016</v>
      </c>
      <c r="F325" s="75">
        <v>1</v>
      </c>
      <c r="G325" s="172">
        <v>20.34</v>
      </c>
      <c r="H325" s="302">
        <v>74.677999999999997</v>
      </c>
      <c r="O325">
        <v>2016</v>
      </c>
      <c r="S325" t="e">
        <f>LEN(#REF!)</f>
        <v>#REF!</v>
      </c>
      <c r="T325" t="e">
        <f>IF(LEN(S325)&lt;2,#REF!,S325)</f>
        <v>#REF!</v>
      </c>
      <c r="U325" s="93">
        <v>2016</v>
      </c>
    </row>
    <row r="326" spans="1:21" ht="16.5" customHeight="1" x14ac:dyDescent="0.25">
      <c r="A326" s="105" t="s">
        <v>108</v>
      </c>
      <c r="B326" s="49" t="s">
        <v>742</v>
      </c>
      <c r="C326" s="106" t="s">
        <v>4</v>
      </c>
      <c r="D326" s="51" t="s">
        <v>71</v>
      </c>
      <c r="E326" s="93">
        <v>2016</v>
      </c>
      <c r="F326" s="75">
        <v>1</v>
      </c>
      <c r="G326" s="172">
        <v>8.9600000000000009</v>
      </c>
      <c r="H326" s="302">
        <v>14.86</v>
      </c>
      <c r="O326">
        <v>2016</v>
      </c>
      <c r="S326" t="e">
        <f>LEN(#REF!)</f>
        <v>#REF!</v>
      </c>
      <c r="T326" t="e">
        <f>IF(LEN(S326)&lt;2,#REF!,S326)</f>
        <v>#REF!</v>
      </c>
      <c r="U326" s="93">
        <v>2016</v>
      </c>
    </row>
    <row r="327" spans="1:21" ht="16.5" customHeight="1" x14ac:dyDescent="0.25">
      <c r="A327" s="105" t="s">
        <v>109</v>
      </c>
      <c r="B327" s="49" t="s">
        <v>463</v>
      </c>
      <c r="C327" s="106" t="s">
        <v>60</v>
      </c>
      <c r="D327" s="51" t="s">
        <v>71</v>
      </c>
      <c r="E327" s="93">
        <v>1929</v>
      </c>
      <c r="F327" s="75">
        <v>1</v>
      </c>
      <c r="G327" s="172">
        <v>1</v>
      </c>
      <c r="H327" s="302">
        <v>2.4500000000000002</v>
      </c>
      <c r="O327">
        <v>1929</v>
      </c>
      <c r="S327" t="e">
        <f>LEN(#REF!)</f>
        <v>#REF!</v>
      </c>
      <c r="T327" t="e">
        <f>IF(LEN(S327)&lt;2,#REF!,S327)</f>
        <v>#REF!</v>
      </c>
      <c r="U327" s="93">
        <v>1929</v>
      </c>
    </row>
    <row r="328" spans="1:21" ht="16.5" customHeight="1" x14ac:dyDescent="0.25">
      <c r="A328" s="105" t="s">
        <v>109</v>
      </c>
      <c r="B328" s="59" t="s">
        <v>195</v>
      </c>
      <c r="C328" s="106" t="s">
        <v>60</v>
      </c>
      <c r="D328" s="51" t="s">
        <v>71</v>
      </c>
      <c r="E328" s="58">
        <v>41697</v>
      </c>
      <c r="F328" s="75">
        <v>1</v>
      </c>
      <c r="G328" s="172">
        <v>2.4</v>
      </c>
      <c r="H328" s="297">
        <v>10</v>
      </c>
      <c r="O328">
        <v>2014</v>
      </c>
      <c r="S328" t="e">
        <f>LEN(#REF!)</f>
        <v>#REF!</v>
      </c>
      <c r="T328" t="e">
        <f>IF(LEN(S328)&lt;2,#REF!,S328)</f>
        <v>#REF!</v>
      </c>
      <c r="U328" s="58">
        <v>41697</v>
      </c>
    </row>
    <row r="329" spans="1:21" ht="16.5" customHeight="1" x14ac:dyDescent="0.25">
      <c r="A329" s="105" t="s">
        <v>109</v>
      </c>
      <c r="B329" s="49" t="s">
        <v>204</v>
      </c>
      <c r="C329" s="106" t="s">
        <v>60</v>
      </c>
      <c r="D329" s="51" t="s">
        <v>71</v>
      </c>
      <c r="E329" s="93">
        <v>2008</v>
      </c>
      <c r="F329" s="75">
        <v>1</v>
      </c>
      <c r="G329" s="172">
        <v>82.5</v>
      </c>
      <c r="H329" s="302">
        <v>257</v>
      </c>
      <c r="O329">
        <v>2008</v>
      </c>
      <c r="S329" t="e">
        <f>LEN(#REF!)</f>
        <v>#REF!</v>
      </c>
      <c r="T329" t="e">
        <f>IF(LEN(S329)&lt;2,#REF!,S329)</f>
        <v>#REF!</v>
      </c>
      <c r="U329" s="93">
        <v>2008</v>
      </c>
    </row>
    <row r="330" spans="1:21" ht="16.5" customHeight="1" x14ac:dyDescent="0.25">
      <c r="A330" s="105" t="s">
        <v>109</v>
      </c>
      <c r="B330" s="49" t="s">
        <v>473</v>
      </c>
      <c r="C330" s="106" t="s">
        <v>60</v>
      </c>
      <c r="D330" s="51" t="s">
        <v>71</v>
      </c>
      <c r="E330" s="58">
        <v>41408</v>
      </c>
      <c r="F330" s="75">
        <v>1</v>
      </c>
      <c r="G330" s="178">
        <v>8.9109999999999996</v>
      </c>
      <c r="H330" s="300">
        <v>25.8</v>
      </c>
      <c r="O330">
        <v>2013</v>
      </c>
      <c r="S330" t="e">
        <f>LEN(#REF!)</f>
        <v>#REF!</v>
      </c>
      <c r="T330" t="e">
        <f>IF(LEN(S330)&lt;2,#REF!,S330)</f>
        <v>#REF!</v>
      </c>
      <c r="U330" s="58">
        <v>41408</v>
      </c>
    </row>
    <row r="331" spans="1:21" ht="16.5" customHeight="1" x14ac:dyDescent="0.25">
      <c r="A331" s="105" t="s">
        <v>109</v>
      </c>
      <c r="B331" s="49" t="s">
        <v>384</v>
      </c>
      <c r="C331" s="106" t="s">
        <v>60</v>
      </c>
      <c r="D331" s="51" t="s">
        <v>71</v>
      </c>
      <c r="E331" s="58">
        <v>41005</v>
      </c>
      <c r="F331" s="75">
        <v>1</v>
      </c>
      <c r="G331" s="172">
        <v>16.350000000000001</v>
      </c>
      <c r="H331" s="297">
        <v>58.18</v>
      </c>
      <c r="O331">
        <v>2012</v>
      </c>
      <c r="S331" t="e">
        <f>LEN(#REF!)</f>
        <v>#REF!</v>
      </c>
      <c r="T331" t="e">
        <f>IF(LEN(S331)&lt;2,#REF!,S331)</f>
        <v>#REF!</v>
      </c>
      <c r="U331" s="58">
        <v>41005</v>
      </c>
    </row>
    <row r="332" spans="1:21" ht="16.5" customHeight="1" x14ac:dyDescent="0.25">
      <c r="A332" s="105" t="s">
        <v>109</v>
      </c>
      <c r="B332" s="49" t="s">
        <v>389</v>
      </c>
      <c r="C332" s="106" t="s">
        <v>60</v>
      </c>
      <c r="D332" s="51" t="s">
        <v>71</v>
      </c>
      <c r="E332" s="58">
        <v>40760</v>
      </c>
      <c r="F332" s="75">
        <v>1</v>
      </c>
      <c r="G332" s="172">
        <v>9.19</v>
      </c>
      <c r="H332" s="297">
        <v>35</v>
      </c>
      <c r="O332">
        <v>2011</v>
      </c>
      <c r="S332" t="e">
        <f>LEN(#REF!)</f>
        <v>#REF!</v>
      </c>
      <c r="T332" t="e">
        <f>IF(LEN(S332)&lt;2,#REF!,S332)</f>
        <v>#REF!</v>
      </c>
      <c r="U332" s="58">
        <v>40760</v>
      </c>
    </row>
    <row r="333" spans="1:21" ht="16.5" customHeight="1" x14ac:dyDescent="0.25">
      <c r="A333" s="105" t="s">
        <v>109</v>
      </c>
      <c r="B333" s="49" t="s">
        <v>485</v>
      </c>
      <c r="C333" s="106" t="s">
        <v>60</v>
      </c>
      <c r="D333" s="51" t="s">
        <v>71</v>
      </c>
      <c r="E333" s="58">
        <v>41045</v>
      </c>
      <c r="F333" s="75">
        <v>1</v>
      </c>
      <c r="G333" s="172">
        <v>17</v>
      </c>
      <c r="H333" s="297">
        <v>56</v>
      </c>
      <c r="O333">
        <v>2012</v>
      </c>
      <c r="S333" t="e">
        <f>LEN(#REF!)</f>
        <v>#REF!</v>
      </c>
      <c r="T333" t="e">
        <f>IF(LEN(S333)&lt;2,#REF!,S333)</f>
        <v>#REF!</v>
      </c>
      <c r="U333" s="58">
        <v>41045</v>
      </c>
    </row>
    <row r="334" spans="1:21" ht="16.5" customHeight="1" x14ac:dyDescent="0.25">
      <c r="A334" s="105" t="s">
        <v>109</v>
      </c>
      <c r="B334" s="49" t="s">
        <v>488</v>
      </c>
      <c r="C334" s="106" t="s">
        <v>60</v>
      </c>
      <c r="D334" s="51" t="s">
        <v>71</v>
      </c>
      <c r="E334" s="58">
        <v>40560</v>
      </c>
      <c r="F334" s="75">
        <v>1</v>
      </c>
      <c r="G334" s="172">
        <v>16.375</v>
      </c>
      <c r="H334" s="302">
        <v>51.18</v>
      </c>
      <c r="O334">
        <v>2011</v>
      </c>
      <c r="S334" t="e">
        <f>LEN(#REF!)</f>
        <v>#REF!</v>
      </c>
      <c r="T334" t="e">
        <f>IF(LEN(S334)&lt;2,#REF!,S334)</f>
        <v>#REF!</v>
      </c>
      <c r="U334" s="58">
        <v>40560</v>
      </c>
    </row>
    <row r="335" spans="1:21" ht="16.5" customHeight="1" x14ac:dyDescent="0.25">
      <c r="A335" s="105" t="s">
        <v>109</v>
      </c>
      <c r="B335" s="49" t="s">
        <v>399</v>
      </c>
      <c r="C335" s="106" t="s">
        <v>60</v>
      </c>
      <c r="D335" s="51" t="s">
        <v>71</v>
      </c>
      <c r="E335" s="58">
        <v>41118</v>
      </c>
      <c r="F335" s="75">
        <v>1</v>
      </c>
      <c r="G335" s="172">
        <v>8.41</v>
      </c>
      <c r="H335" s="297">
        <v>29.260999999999999</v>
      </c>
      <c r="O335">
        <v>2012</v>
      </c>
      <c r="S335" t="e">
        <f>LEN(#REF!)</f>
        <v>#REF!</v>
      </c>
      <c r="T335" t="e">
        <f>IF(LEN(S335)&lt;2,#REF!,S335)</f>
        <v>#REF!</v>
      </c>
      <c r="U335" s="58">
        <v>41118</v>
      </c>
    </row>
    <row r="336" spans="1:21" ht="16.5" customHeight="1" x14ac:dyDescent="0.25">
      <c r="A336" s="105" t="s">
        <v>109</v>
      </c>
      <c r="B336" s="49" t="s">
        <v>400</v>
      </c>
      <c r="C336" s="106" t="s">
        <v>60</v>
      </c>
      <c r="D336" s="51" t="s">
        <v>71</v>
      </c>
      <c r="E336" s="58">
        <v>41199</v>
      </c>
      <c r="F336" s="75">
        <v>1</v>
      </c>
      <c r="G336" s="172">
        <v>6</v>
      </c>
      <c r="H336" s="297">
        <v>24</v>
      </c>
      <c r="O336">
        <v>2012</v>
      </c>
      <c r="S336" t="e">
        <f>LEN(#REF!)</f>
        <v>#REF!</v>
      </c>
      <c r="T336" t="e">
        <f>IF(LEN(S336)&lt;2,#REF!,S336)</f>
        <v>#REF!</v>
      </c>
      <c r="U336" s="58">
        <v>41199</v>
      </c>
    </row>
    <row r="337" spans="1:21" ht="16.5" customHeight="1" x14ac:dyDescent="0.25">
      <c r="A337" s="105" t="s">
        <v>109</v>
      </c>
      <c r="B337" s="49" t="s">
        <v>403</v>
      </c>
      <c r="C337" s="106" t="s">
        <v>60</v>
      </c>
      <c r="D337" s="51" t="s">
        <v>71</v>
      </c>
      <c r="E337" s="58">
        <v>41613</v>
      </c>
      <c r="F337" s="75">
        <v>1</v>
      </c>
      <c r="G337" s="172">
        <v>44.1</v>
      </c>
      <c r="H337" s="297">
        <v>160</v>
      </c>
      <c r="O337">
        <v>2013</v>
      </c>
      <c r="S337" t="e">
        <f>LEN(#REF!)</f>
        <v>#REF!</v>
      </c>
      <c r="T337" t="e">
        <f>IF(LEN(S337)&lt;2,#REF!,S337)</f>
        <v>#REF!</v>
      </c>
      <c r="U337" s="58">
        <v>41613</v>
      </c>
    </row>
    <row r="338" spans="1:21" ht="16.5" customHeight="1" x14ac:dyDescent="0.25">
      <c r="A338" s="105" t="s">
        <v>109</v>
      </c>
      <c r="B338" s="49" t="s">
        <v>227</v>
      </c>
      <c r="C338" s="106" t="s">
        <v>60</v>
      </c>
      <c r="D338" s="51" t="s">
        <v>71</v>
      </c>
      <c r="E338" s="58">
        <v>40766</v>
      </c>
      <c r="F338" s="75">
        <v>1</v>
      </c>
      <c r="G338" s="172">
        <v>8.4700000000000006</v>
      </c>
      <c r="H338" s="297">
        <v>35.1</v>
      </c>
      <c r="O338">
        <v>2011</v>
      </c>
      <c r="S338" t="e">
        <f>LEN(#REF!)</f>
        <v>#REF!</v>
      </c>
      <c r="T338" t="e">
        <f>IF(LEN(S338)&lt;2,#REF!,S338)</f>
        <v>#REF!</v>
      </c>
      <c r="U338" s="58">
        <v>40766</v>
      </c>
    </row>
    <row r="339" spans="1:21" ht="16.5" customHeight="1" x14ac:dyDescent="0.25">
      <c r="A339" s="105" t="s">
        <v>109</v>
      </c>
      <c r="B339" s="49" t="s">
        <v>228</v>
      </c>
      <c r="C339" s="106" t="s">
        <v>60</v>
      </c>
      <c r="D339" s="51" t="s">
        <v>71</v>
      </c>
      <c r="E339" s="58">
        <v>40815</v>
      </c>
      <c r="F339" s="75">
        <v>1</v>
      </c>
      <c r="G339" s="172">
        <v>9.16</v>
      </c>
      <c r="H339" s="297">
        <v>33</v>
      </c>
      <c r="O339">
        <v>2011</v>
      </c>
      <c r="S339" t="e">
        <f>LEN(#REF!)</f>
        <v>#REF!</v>
      </c>
      <c r="T339" t="e">
        <f>IF(LEN(S339)&lt;2,#REF!,S339)</f>
        <v>#REF!</v>
      </c>
      <c r="U339" s="58">
        <v>40815</v>
      </c>
    </row>
    <row r="340" spans="1:21" ht="16.5" customHeight="1" x14ac:dyDescent="0.25">
      <c r="A340" s="105" t="s">
        <v>109</v>
      </c>
      <c r="B340" s="49" t="s">
        <v>417</v>
      </c>
      <c r="C340" s="106" t="s">
        <v>60</v>
      </c>
      <c r="D340" s="51" t="s">
        <v>71</v>
      </c>
      <c r="E340" s="93">
        <v>2009</v>
      </c>
      <c r="F340" s="75">
        <v>1</v>
      </c>
      <c r="G340" s="172">
        <v>9.1</v>
      </c>
      <c r="H340" s="297">
        <v>27.36</v>
      </c>
      <c r="O340">
        <v>2009</v>
      </c>
      <c r="S340" t="e">
        <f>LEN(#REF!)</f>
        <v>#REF!</v>
      </c>
      <c r="T340" t="e">
        <f>IF(LEN(S340)&lt;2,#REF!,S340)</f>
        <v>#REF!</v>
      </c>
      <c r="U340" s="93">
        <v>2009</v>
      </c>
    </row>
    <row r="341" spans="1:21" ht="16.5" customHeight="1" x14ac:dyDescent="0.25">
      <c r="A341" s="105" t="s">
        <v>109</v>
      </c>
      <c r="B341" s="49" t="s">
        <v>500</v>
      </c>
      <c r="C341" s="106" t="s">
        <v>60</v>
      </c>
      <c r="D341" s="51" t="s">
        <v>71</v>
      </c>
      <c r="E341" s="58">
        <v>41249</v>
      </c>
      <c r="F341" s="75">
        <v>1</v>
      </c>
      <c r="G341" s="172">
        <v>12.38</v>
      </c>
      <c r="H341" s="302">
        <v>61</v>
      </c>
      <c r="O341">
        <v>2012</v>
      </c>
      <c r="S341" t="e">
        <f>LEN(#REF!)</f>
        <v>#REF!</v>
      </c>
      <c r="T341" t="e">
        <f>IF(LEN(S341)&lt;2,#REF!,S341)</f>
        <v>#REF!</v>
      </c>
      <c r="U341" s="58">
        <v>41249</v>
      </c>
    </row>
    <row r="342" spans="1:21" ht="16.5" customHeight="1" x14ac:dyDescent="0.25">
      <c r="A342" s="105" t="s">
        <v>109</v>
      </c>
      <c r="B342" s="49" t="s">
        <v>277</v>
      </c>
      <c r="C342" s="106" t="s">
        <v>60</v>
      </c>
      <c r="D342" s="51" t="s">
        <v>71</v>
      </c>
      <c r="E342" s="58">
        <v>41075</v>
      </c>
      <c r="F342" s="75">
        <v>1</v>
      </c>
      <c r="G342" s="172">
        <v>5.68</v>
      </c>
      <c r="H342" s="302">
        <v>21</v>
      </c>
      <c r="O342">
        <v>2012</v>
      </c>
      <c r="S342" t="e">
        <f>LEN(#REF!)</f>
        <v>#REF!</v>
      </c>
      <c r="T342" t="e">
        <f>IF(LEN(S342)&lt;2,#REF!,S342)</f>
        <v>#REF!</v>
      </c>
      <c r="U342" s="58">
        <v>41075</v>
      </c>
    </row>
    <row r="343" spans="1:21" ht="16.5" customHeight="1" x14ac:dyDescent="0.25">
      <c r="A343" s="105" t="s">
        <v>109</v>
      </c>
      <c r="B343" s="49" t="s">
        <v>301</v>
      </c>
      <c r="C343" s="106" t="s">
        <v>60</v>
      </c>
      <c r="D343" s="51" t="s">
        <v>71</v>
      </c>
      <c r="E343" s="58">
        <v>41449</v>
      </c>
      <c r="F343" s="75">
        <v>1</v>
      </c>
      <c r="G343" s="172">
        <v>15.497999999999999</v>
      </c>
      <c r="H343" s="297">
        <v>52.98</v>
      </c>
      <c r="O343">
        <v>2013</v>
      </c>
      <c r="S343" t="e">
        <f>LEN(#REF!)</f>
        <v>#REF!</v>
      </c>
      <c r="T343" t="e">
        <f>IF(LEN(S343)&lt;2,#REF!,S343)</f>
        <v>#REF!</v>
      </c>
      <c r="U343" s="58">
        <v>41449</v>
      </c>
    </row>
    <row r="344" spans="1:21" ht="16.5" customHeight="1" x14ac:dyDescent="0.25">
      <c r="A344" s="105" t="s">
        <v>109</v>
      </c>
      <c r="B344" s="59" t="s">
        <v>317</v>
      </c>
      <c r="C344" s="106" t="s">
        <v>60</v>
      </c>
      <c r="D344" s="51" t="s">
        <v>71</v>
      </c>
      <c r="E344" s="58">
        <v>41354</v>
      </c>
      <c r="F344" s="75">
        <v>1</v>
      </c>
      <c r="G344" s="194">
        <v>11.39</v>
      </c>
      <c r="H344" s="300">
        <v>40</v>
      </c>
      <c r="O344">
        <v>2013</v>
      </c>
      <c r="S344" t="e">
        <f>LEN(#REF!)</f>
        <v>#REF!</v>
      </c>
      <c r="T344" t="e">
        <f>IF(LEN(S344)&lt;2,#REF!,S344)</f>
        <v>#REF!</v>
      </c>
      <c r="U344" s="58">
        <v>41354</v>
      </c>
    </row>
    <row r="345" spans="1:21" ht="16.5" customHeight="1" x14ac:dyDescent="0.25">
      <c r="A345" s="105" t="s">
        <v>109</v>
      </c>
      <c r="B345" s="49" t="s">
        <v>323</v>
      </c>
      <c r="C345" s="106" t="s">
        <v>60</v>
      </c>
      <c r="D345" s="51" t="s">
        <v>71</v>
      </c>
      <c r="E345" s="58">
        <v>41571</v>
      </c>
      <c r="F345" s="75">
        <v>1</v>
      </c>
      <c r="G345" s="172">
        <v>7.7</v>
      </c>
      <c r="H345" s="302">
        <v>39.61</v>
      </c>
      <c r="O345">
        <v>2013</v>
      </c>
      <c r="S345" t="e">
        <f>LEN(#REF!)</f>
        <v>#REF!</v>
      </c>
      <c r="T345" t="e">
        <f>IF(LEN(S345)&lt;2,#REF!,S345)</f>
        <v>#REF!</v>
      </c>
      <c r="U345" s="58">
        <v>41571</v>
      </c>
    </row>
    <row r="346" spans="1:21" ht="16.5" customHeight="1" x14ac:dyDescent="0.25">
      <c r="A346" s="105" t="s">
        <v>109</v>
      </c>
      <c r="B346" s="49" t="s">
        <v>342</v>
      </c>
      <c r="C346" s="106" t="s">
        <v>60</v>
      </c>
      <c r="D346" s="51" t="s">
        <v>71</v>
      </c>
      <c r="E346" s="93">
        <v>2010</v>
      </c>
      <c r="F346" s="75">
        <v>1</v>
      </c>
      <c r="G346" s="172">
        <v>21.04</v>
      </c>
      <c r="H346" s="297">
        <v>95.33</v>
      </c>
      <c r="O346">
        <v>2010</v>
      </c>
      <c r="S346" t="e">
        <f>LEN(#REF!)</f>
        <v>#REF!</v>
      </c>
      <c r="T346" t="e">
        <f>IF(LEN(S346)&lt;2,#REF!,S346)</f>
        <v>#REF!</v>
      </c>
      <c r="U346" s="93">
        <v>2010</v>
      </c>
    </row>
    <row r="347" spans="1:21" ht="16.5" customHeight="1" x14ac:dyDescent="0.25">
      <c r="A347" s="91" t="s">
        <v>109</v>
      </c>
      <c r="B347" s="49" t="s">
        <v>516</v>
      </c>
      <c r="C347" s="92" t="s">
        <v>60</v>
      </c>
      <c r="D347" s="51" t="s">
        <v>71</v>
      </c>
      <c r="E347" s="93">
        <v>2010</v>
      </c>
      <c r="F347" s="75">
        <v>1</v>
      </c>
      <c r="G347" s="172">
        <v>21.58</v>
      </c>
      <c r="H347" s="297">
        <v>104.21</v>
      </c>
      <c r="O347">
        <v>2010</v>
      </c>
      <c r="S347" t="e">
        <f>LEN(#REF!)</f>
        <v>#REF!</v>
      </c>
      <c r="T347" t="e">
        <f>IF(LEN(S347)&lt;2,#REF!,S347)</f>
        <v>#REF!</v>
      </c>
      <c r="U347" s="93">
        <v>2010</v>
      </c>
    </row>
    <row r="348" spans="1:21" ht="16.5" customHeight="1" x14ac:dyDescent="0.25">
      <c r="A348" s="91" t="s">
        <v>109</v>
      </c>
      <c r="B348" s="49" t="s">
        <v>348</v>
      </c>
      <c r="C348" s="92" t="s">
        <v>60</v>
      </c>
      <c r="D348" s="51" t="s">
        <v>71</v>
      </c>
      <c r="E348" s="58">
        <v>41457</v>
      </c>
      <c r="F348" s="75">
        <v>1</v>
      </c>
      <c r="G348" s="172">
        <v>8.5660000000000007</v>
      </c>
      <c r="H348" s="297">
        <v>25</v>
      </c>
      <c r="O348">
        <v>2013</v>
      </c>
      <c r="S348" t="e">
        <f>LEN(#REF!)</f>
        <v>#REF!</v>
      </c>
      <c r="T348" t="e">
        <f>IF(LEN(S348)&lt;2,#REF!,S348)</f>
        <v>#REF!</v>
      </c>
      <c r="U348" s="58">
        <v>41457</v>
      </c>
    </row>
    <row r="349" spans="1:21" ht="16.5" customHeight="1" x14ac:dyDescent="0.25">
      <c r="A349" s="91" t="s">
        <v>109</v>
      </c>
      <c r="B349" s="49" t="s">
        <v>519</v>
      </c>
      <c r="C349" s="92" t="s">
        <v>60</v>
      </c>
      <c r="D349" s="51" t="s">
        <v>71</v>
      </c>
      <c r="E349" s="58">
        <v>41477</v>
      </c>
      <c r="F349" s="75">
        <v>1</v>
      </c>
      <c r="G349" s="172">
        <v>2.5</v>
      </c>
      <c r="H349" s="297">
        <v>11</v>
      </c>
      <c r="O349">
        <v>2013</v>
      </c>
      <c r="S349" t="e">
        <f>LEN(#REF!)</f>
        <v>#REF!</v>
      </c>
      <c r="T349" t="e">
        <f>IF(LEN(S349)&lt;2,#REF!,S349)</f>
        <v>#REF!</v>
      </c>
      <c r="U349" s="58">
        <v>41477</v>
      </c>
    </row>
    <row r="350" spans="1:21" ht="16.5" customHeight="1" x14ac:dyDescent="0.25">
      <c r="A350" s="91" t="s">
        <v>109</v>
      </c>
      <c r="B350" s="49" t="s">
        <v>360</v>
      </c>
      <c r="C350" s="92" t="s">
        <v>60</v>
      </c>
      <c r="D350" s="51" t="s">
        <v>71</v>
      </c>
      <c r="E350" s="58">
        <v>41449</v>
      </c>
      <c r="F350" s="75">
        <v>1</v>
      </c>
      <c r="G350" s="172">
        <v>11.939</v>
      </c>
      <c r="H350" s="297">
        <v>40</v>
      </c>
      <c r="O350">
        <v>2013</v>
      </c>
      <c r="S350" t="e">
        <f>LEN(#REF!)</f>
        <v>#REF!</v>
      </c>
      <c r="T350" t="e">
        <f>IF(LEN(S350)&lt;2,#REF!,S350)</f>
        <v>#REF!</v>
      </c>
      <c r="U350" s="58">
        <v>41449</v>
      </c>
    </row>
    <row r="351" spans="1:21" ht="16.5" customHeight="1" x14ac:dyDescent="0.25">
      <c r="A351" s="91" t="s">
        <v>109</v>
      </c>
      <c r="B351" s="49" t="s">
        <v>361</v>
      </c>
      <c r="C351" s="92" t="s">
        <v>60</v>
      </c>
      <c r="D351" s="51" t="s">
        <v>71</v>
      </c>
      <c r="E351" s="58">
        <v>41298</v>
      </c>
      <c r="F351" s="75">
        <v>1</v>
      </c>
      <c r="G351" s="172">
        <v>16.64</v>
      </c>
      <c r="H351" s="297">
        <v>60</v>
      </c>
      <c r="O351">
        <v>2013</v>
      </c>
      <c r="S351" t="e">
        <f>LEN(#REF!)</f>
        <v>#REF!</v>
      </c>
      <c r="T351" t="e">
        <f>IF(LEN(S351)&lt;2,#REF!,S351)</f>
        <v>#REF!</v>
      </c>
      <c r="U351" s="58">
        <v>41298</v>
      </c>
    </row>
    <row r="352" spans="1:21" ht="16.5" customHeight="1" x14ac:dyDescent="0.25">
      <c r="A352" s="91" t="s">
        <v>109</v>
      </c>
      <c r="B352" s="49" t="s">
        <v>364</v>
      </c>
      <c r="C352" s="92" t="s">
        <v>60</v>
      </c>
      <c r="D352" s="51" t="s">
        <v>71</v>
      </c>
      <c r="E352" s="58">
        <v>41017</v>
      </c>
      <c r="F352" s="75">
        <v>1</v>
      </c>
      <c r="G352" s="172">
        <v>8.5779999999999994</v>
      </c>
      <c r="H352" s="297">
        <v>27</v>
      </c>
      <c r="O352">
        <v>2012</v>
      </c>
      <c r="S352" t="e">
        <f>LEN(#REF!)</f>
        <v>#REF!</v>
      </c>
      <c r="T352" t="e">
        <f>IF(LEN(S352)&lt;2,#REF!,S352)</f>
        <v>#REF!</v>
      </c>
      <c r="U352" s="58">
        <v>41017</v>
      </c>
    </row>
    <row r="353" spans="1:21" ht="16.5" customHeight="1" x14ac:dyDescent="0.25">
      <c r="A353" s="91" t="s">
        <v>109</v>
      </c>
      <c r="B353" s="49" t="s">
        <v>448</v>
      </c>
      <c r="C353" s="92" t="s">
        <v>60</v>
      </c>
      <c r="D353" s="51" t="s">
        <v>71</v>
      </c>
      <c r="E353" s="58">
        <v>41240</v>
      </c>
      <c r="F353" s="75">
        <v>1</v>
      </c>
      <c r="G353" s="172">
        <v>8.9459999999999997</v>
      </c>
      <c r="H353" s="297">
        <v>30</v>
      </c>
      <c r="O353">
        <v>2012</v>
      </c>
      <c r="S353" t="e">
        <f>LEN(#REF!)</f>
        <v>#REF!</v>
      </c>
      <c r="T353" t="e">
        <f>IF(LEN(S353)&lt;2,#REF!,S353)</f>
        <v>#REF!</v>
      </c>
      <c r="U353" s="58">
        <v>41240</v>
      </c>
    </row>
    <row r="354" spans="1:21" ht="16.5" customHeight="1" x14ac:dyDescent="0.25">
      <c r="A354" s="91" t="s">
        <v>109</v>
      </c>
      <c r="B354" s="49" t="s">
        <v>454</v>
      </c>
      <c r="C354" s="92" t="s">
        <v>60</v>
      </c>
      <c r="D354" s="51" t="s">
        <v>71</v>
      </c>
      <c r="E354" s="93">
        <v>2010</v>
      </c>
      <c r="F354" s="75">
        <v>1</v>
      </c>
      <c r="G354" s="172">
        <v>1.2</v>
      </c>
      <c r="H354" s="297">
        <v>5.64</v>
      </c>
      <c r="O354">
        <v>2010</v>
      </c>
      <c r="S354" t="e">
        <f>LEN(#REF!)</f>
        <v>#REF!</v>
      </c>
      <c r="T354" t="e">
        <f>IF(LEN(S354)&lt;2,#REF!,S354)</f>
        <v>#REF!</v>
      </c>
      <c r="U354" s="93">
        <v>2010</v>
      </c>
    </row>
    <row r="355" spans="1:21" ht="16.5" customHeight="1" x14ac:dyDescent="0.25">
      <c r="A355" s="91" t="s">
        <v>109</v>
      </c>
      <c r="B355" s="49" t="s">
        <v>455</v>
      </c>
      <c r="C355" s="92" t="s">
        <v>60</v>
      </c>
      <c r="D355" s="51" t="s">
        <v>71</v>
      </c>
      <c r="E355" s="93">
        <v>2008</v>
      </c>
      <c r="F355" s="75">
        <v>1</v>
      </c>
      <c r="G355" s="172">
        <v>23.6</v>
      </c>
      <c r="H355" s="297">
        <v>88.207999999999998</v>
      </c>
      <c r="O355">
        <v>2008</v>
      </c>
      <c r="S355" t="e">
        <f>LEN(#REF!)</f>
        <v>#REF!</v>
      </c>
      <c r="T355" t="e">
        <f>IF(LEN(S355)&lt;2,#REF!,S355)</f>
        <v>#REF!</v>
      </c>
      <c r="U355" s="93">
        <v>2008</v>
      </c>
    </row>
    <row r="356" spans="1:21" ht="16.5" customHeight="1" x14ac:dyDescent="0.25">
      <c r="A356" s="91" t="s">
        <v>109</v>
      </c>
      <c r="B356" s="49" t="s">
        <v>569</v>
      </c>
      <c r="C356" s="92" t="s">
        <v>60</v>
      </c>
      <c r="D356" s="51" t="s">
        <v>568</v>
      </c>
      <c r="E356" s="58">
        <v>41974</v>
      </c>
      <c r="F356" s="75">
        <v>1</v>
      </c>
      <c r="G356" s="172">
        <v>0.63100000000000001</v>
      </c>
      <c r="H356" s="297">
        <v>2.5</v>
      </c>
      <c r="O356">
        <v>2014</v>
      </c>
      <c r="S356" t="e">
        <f>LEN(#REF!)</f>
        <v>#REF!</v>
      </c>
      <c r="T356" t="e">
        <f>IF(LEN(S356)&lt;2,#REF!,S356)</f>
        <v>#REF!</v>
      </c>
      <c r="U356" s="58">
        <v>41974</v>
      </c>
    </row>
    <row r="357" spans="1:21" ht="16.5" customHeight="1" x14ac:dyDescent="0.25">
      <c r="A357" s="103" t="s">
        <v>109</v>
      </c>
      <c r="B357" s="49" t="s">
        <v>534</v>
      </c>
      <c r="C357" s="59" t="s">
        <v>60</v>
      </c>
      <c r="D357" s="51" t="s">
        <v>568</v>
      </c>
      <c r="E357" s="58">
        <v>41687</v>
      </c>
      <c r="F357" s="75">
        <v>1</v>
      </c>
      <c r="G357" s="172">
        <v>4.6840000000000002</v>
      </c>
      <c r="H357" s="302">
        <v>12.44</v>
      </c>
      <c r="O357">
        <v>2014</v>
      </c>
      <c r="S357" t="e">
        <f>LEN(#REF!)</f>
        <v>#REF!</v>
      </c>
      <c r="T357" t="e">
        <f>IF(LEN(S357)&lt;2,#REF!,S357)</f>
        <v>#REF!</v>
      </c>
      <c r="U357" s="58">
        <v>41687</v>
      </c>
    </row>
    <row r="358" spans="1:21" ht="16.5" customHeight="1" x14ac:dyDescent="0.25">
      <c r="A358" s="88" t="s">
        <v>109</v>
      </c>
      <c r="B358" s="49" t="s">
        <v>688</v>
      </c>
      <c r="C358" s="59" t="s">
        <v>60</v>
      </c>
      <c r="D358" s="51" t="s">
        <v>71</v>
      </c>
      <c r="E358" s="58">
        <v>42299</v>
      </c>
      <c r="F358" s="75">
        <v>1</v>
      </c>
      <c r="G358" s="172">
        <v>7.5</v>
      </c>
      <c r="H358" s="297">
        <v>29.446999999999999</v>
      </c>
      <c r="O358">
        <v>2015</v>
      </c>
      <c r="S358" t="e">
        <f>LEN(#REF!)</f>
        <v>#REF!</v>
      </c>
      <c r="T358" t="e">
        <f>IF(LEN(S358)&lt;2,#REF!,S358)</f>
        <v>#REF!</v>
      </c>
      <c r="U358" s="58">
        <v>42299</v>
      </c>
    </row>
    <row r="359" spans="1:21" ht="16.5" customHeight="1" x14ac:dyDescent="0.25">
      <c r="A359" s="103" t="s">
        <v>109</v>
      </c>
      <c r="B359" s="49" t="s">
        <v>689</v>
      </c>
      <c r="C359" s="59" t="s">
        <v>60</v>
      </c>
      <c r="D359" s="51" t="s">
        <v>71</v>
      </c>
      <c r="E359" s="58">
        <v>42020</v>
      </c>
      <c r="F359" s="75">
        <v>1</v>
      </c>
      <c r="G359" s="172">
        <v>25.92</v>
      </c>
      <c r="H359" s="297">
        <v>105</v>
      </c>
      <c r="O359">
        <v>2015</v>
      </c>
      <c r="S359" t="e">
        <f>LEN(#REF!)</f>
        <v>#REF!</v>
      </c>
      <c r="T359" t="e">
        <f>IF(LEN(S359)&lt;2,#REF!,S359)</f>
        <v>#REF!</v>
      </c>
      <c r="U359" s="58">
        <v>42020</v>
      </c>
    </row>
    <row r="360" spans="1:21" ht="16.5" customHeight="1" x14ac:dyDescent="0.25">
      <c r="A360" s="88" t="s">
        <v>109</v>
      </c>
      <c r="B360" s="49" t="s">
        <v>690</v>
      </c>
      <c r="C360" s="59" t="s">
        <v>60</v>
      </c>
      <c r="D360" s="51" t="s">
        <v>71</v>
      </c>
      <c r="E360" s="58">
        <v>42042</v>
      </c>
      <c r="F360" s="75">
        <v>1</v>
      </c>
      <c r="G360" s="172">
        <v>9.36</v>
      </c>
      <c r="H360" s="297">
        <v>23.338000000000001</v>
      </c>
      <c r="O360">
        <v>2015</v>
      </c>
      <c r="S360" t="e">
        <f>LEN(#REF!)</f>
        <v>#REF!</v>
      </c>
      <c r="T360" t="e">
        <f>IF(LEN(S360)&lt;2,#REF!,S360)</f>
        <v>#REF!</v>
      </c>
      <c r="U360" s="58">
        <v>42042</v>
      </c>
    </row>
    <row r="361" spans="1:21" ht="16.5" customHeight="1" x14ac:dyDescent="0.25">
      <c r="A361" s="110" t="s">
        <v>109</v>
      </c>
      <c r="B361" s="65" t="s">
        <v>691</v>
      </c>
      <c r="C361" s="104" t="s">
        <v>60</v>
      </c>
      <c r="D361" s="67" t="s">
        <v>71</v>
      </c>
      <c r="E361" s="58">
        <v>42303</v>
      </c>
      <c r="F361" s="285">
        <v>1</v>
      </c>
      <c r="G361" s="174">
        <v>9.01</v>
      </c>
      <c r="H361" s="298">
        <v>19.73</v>
      </c>
      <c r="O361">
        <v>2015</v>
      </c>
      <c r="S361" t="e">
        <f>LEN(#REF!)</f>
        <v>#REF!</v>
      </c>
      <c r="T361" t="e">
        <f>IF(LEN(S361)&lt;2,#REF!,S361)</f>
        <v>#REF!</v>
      </c>
      <c r="U361" s="58">
        <v>42303</v>
      </c>
    </row>
    <row r="362" spans="1:21" ht="16.5" customHeight="1" x14ac:dyDescent="0.25">
      <c r="A362" s="110" t="s">
        <v>109</v>
      </c>
      <c r="B362" s="65" t="s">
        <v>692</v>
      </c>
      <c r="C362" s="104" t="s">
        <v>60</v>
      </c>
      <c r="D362" s="67" t="s">
        <v>71</v>
      </c>
      <c r="E362" s="58">
        <v>42279</v>
      </c>
      <c r="F362" s="285">
        <v>1</v>
      </c>
      <c r="G362" s="174">
        <v>7.9489999999999998</v>
      </c>
      <c r="H362" s="298">
        <v>28.4</v>
      </c>
      <c r="O362">
        <v>2015</v>
      </c>
      <c r="S362" t="e">
        <f>LEN(#REF!)</f>
        <v>#REF!</v>
      </c>
      <c r="T362" t="e">
        <f>IF(LEN(S362)&lt;2,#REF!,S362)</f>
        <v>#REF!</v>
      </c>
      <c r="U362" s="58">
        <v>42279</v>
      </c>
    </row>
    <row r="363" spans="1:21" ht="16.5" customHeight="1" x14ac:dyDescent="0.25">
      <c r="A363" s="103" t="s">
        <v>109</v>
      </c>
      <c r="B363" s="59" t="s">
        <v>693</v>
      </c>
      <c r="C363" s="59" t="s">
        <v>60</v>
      </c>
      <c r="D363" s="51" t="s">
        <v>71</v>
      </c>
      <c r="E363" s="58">
        <v>42039</v>
      </c>
      <c r="F363" s="75">
        <v>1</v>
      </c>
      <c r="G363" s="172">
        <v>11.9</v>
      </c>
      <c r="H363" s="297">
        <v>28.42</v>
      </c>
      <c r="O363">
        <v>2015</v>
      </c>
      <c r="S363" t="e">
        <f>LEN(#REF!)</f>
        <v>#REF!</v>
      </c>
      <c r="T363" t="e">
        <f>IF(LEN(S363)&lt;2,#REF!,S363)</f>
        <v>#REF!</v>
      </c>
      <c r="U363" s="58">
        <v>42039</v>
      </c>
    </row>
    <row r="364" spans="1:21" ht="16.5" customHeight="1" x14ac:dyDescent="0.25">
      <c r="A364" s="103" t="s">
        <v>109</v>
      </c>
      <c r="B364" s="90" t="s">
        <v>694</v>
      </c>
      <c r="C364" s="59" t="s">
        <v>60</v>
      </c>
      <c r="D364" s="51" t="s">
        <v>71</v>
      </c>
      <c r="E364" s="58">
        <v>42180</v>
      </c>
      <c r="F364" s="75">
        <v>1</v>
      </c>
      <c r="G364" s="172">
        <v>7.08</v>
      </c>
      <c r="H364" s="297">
        <v>23.54</v>
      </c>
      <c r="O364">
        <v>2015</v>
      </c>
      <c r="S364" t="e">
        <f>LEN(#REF!)</f>
        <v>#REF!</v>
      </c>
      <c r="T364" t="e">
        <f>IF(LEN(S364)&lt;2,#REF!,S364)</f>
        <v>#REF!</v>
      </c>
      <c r="U364" s="58">
        <v>42180</v>
      </c>
    </row>
    <row r="365" spans="1:21" ht="16.5" customHeight="1" x14ac:dyDescent="0.25">
      <c r="A365" s="103" t="s">
        <v>109</v>
      </c>
      <c r="B365" s="60" t="s">
        <v>695</v>
      </c>
      <c r="C365" s="59" t="s">
        <v>60</v>
      </c>
      <c r="D365" s="51" t="s">
        <v>71</v>
      </c>
      <c r="E365" s="58">
        <v>42124</v>
      </c>
      <c r="F365" s="75">
        <v>1</v>
      </c>
      <c r="G365" s="181">
        <v>9.08</v>
      </c>
      <c r="H365" s="303">
        <v>29.03</v>
      </c>
      <c r="O365">
        <v>2015</v>
      </c>
      <c r="S365" t="e">
        <f>LEN(#REF!)</f>
        <v>#REF!</v>
      </c>
      <c r="T365" t="e">
        <f>IF(LEN(S365)&lt;2,#REF!,S365)</f>
        <v>#REF!</v>
      </c>
      <c r="U365" s="58">
        <v>42124</v>
      </c>
    </row>
    <row r="366" spans="1:21" ht="16.5" customHeight="1" x14ac:dyDescent="0.25">
      <c r="A366" s="103" t="s">
        <v>109</v>
      </c>
      <c r="B366" s="49" t="s">
        <v>383</v>
      </c>
      <c r="C366" s="59" t="s">
        <v>60</v>
      </c>
      <c r="D366" s="51" t="s">
        <v>71</v>
      </c>
      <c r="E366" s="58">
        <v>41089</v>
      </c>
      <c r="F366" s="75">
        <v>1</v>
      </c>
      <c r="G366" s="172">
        <v>14.911</v>
      </c>
      <c r="H366" s="297">
        <v>39.479999999999997</v>
      </c>
      <c r="O366">
        <v>2012</v>
      </c>
      <c r="S366" t="e">
        <f>LEN(#REF!)</f>
        <v>#REF!</v>
      </c>
      <c r="T366" t="e">
        <f>IF(LEN(S366)&lt;2,#REF!,S366)</f>
        <v>#REF!</v>
      </c>
      <c r="U366" s="58">
        <v>41089</v>
      </c>
    </row>
    <row r="367" spans="1:21" ht="16.5" customHeight="1" x14ac:dyDescent="0.25">
      <c r="A367" s="103" t="s">
        <v>109</v>
      </c>
      <c r="B367" s="49" t="s">
        <v>438</v>
      </c>
      <c r="C367" s="59" t="s">
        <v>60</v>
      </c>
      <c r="D367" s="51" t="s">
        <v>71</v>
      </c>
      <c r="E367" s="93">
        <v>2010</v>
      </c>
      <c r="F367" s="75">
        <v>1</v>
      </c>
      <c r="G367" s="172">
        <v>8.8000000000000007</v>
      </c>
      <c r="H367" s="297">
        <v>31.97</v>
      </c>
      <c r="O367">
        <v>2010</v>
      </c>
      <c r="S367" t="e">
        <f>LEN(#REF!)</f>
        <v>#REF!</v>
      </c>
      <c r="T367" t="e">
        <f>IF(LEN(S367)&lt;2,#REF!,S367)</f>
        <v>#REF!</v>
      </c>
      <c r="U367" s="93">
        <v>2010</v>
      </c>
    </row>
    <row r="368" spans="1:21" ht="16.5" customHeight="1" x14ac:dyDescent="0.25">
      <c r="A368" s="91" t="s">
        <v>109</v>
      </c>
      <c r="B368" s="49" t="s">
        <v>747</v>
      </c>
      <c r="C368" s="92" t="s">
        <v>60</v>
      </c>
      <c r="D368" s="51" t="s">
        <v>71</v>
      </c>
      <c r="E368" s="93">
        <v>2016</v>
      </c>
      <c r="F368" s="75">
        <v>1</v>
      </c>
      <c r="G368" s="172">
        <v>6.492</v>
      </c>
      <c r="H368" s="297">
        <v>22.1</v>
      </c>
      <c r="O368">
        <v>2016</v>
      </c>
      <c r="S368" t="e">
        <f>LEN(#REF!)</f>
        <v>#REF!</v>
      </c>
      <c r="T368" t="e">
        <f>IF(LEN(S368)&lt;2,#REF!,S368)</f>
        <v>#REF!</v>
      </c>
      <c r="U368" s="93">
        <v>2016</v>
      </c>
    </row>
    <row r="369" spans="1:21" ht="16.5" customHeight="1" x14ac:dyDescent="0.25">
      <c r="A369" s="91" t="s">
        <v>109</v>
      </c>
      <c r="B369" s="49" t="s">
        <v>721</v>
      </c>
      <c r="C369" s="92" t="s">
        <v>60</v>
      </c>
      <c r="D369" s="51" t="s">
        <v>71</v>
      </c>
      <c r="E369" s="93">
        <v>2016</v>
      </c>
      <c r="F369" s="75">
        <v>1</v>
      </c>
      <c r="G369" s="172">
        <v>6.77</v>
      </c>
      <c r="H369" s="297">
        <v>18.350000000000001</v>
      </c>
      <c r="O369">
        <v>2016</v>
      </c>
      <c r="S369" t="e">
        <f>LEN(#REF!)</f>
        <v>#REF!</v>
      </c>
      <c r="T369" t="e">
        <f>IF(LEN(S369)&lt;2,#REF!,S369)</f>
        <v>#REF!</v>
      </c>
      <c r="U369" s="93">
        <v>2016</v>
      </c>
    </row>
    <row r="370" spans="1:21" ht="16.5" customHeight="1" x14ac:dyDescent="0.25">
      <c r="A370" s="91" t="s">
        <v>109</v>
      </c>
      <c r="B370" s="49" t="s">
        <v>775</v>
      </c>
      <c r="C370" s="92" t="s">
        <v>60</v>
      </c>
      <c r="D370" s="51" t="s">
        <v>71</v>
      </c>
      <c r="E370" s="58">
        <v>43084</v>
      </c>
      <c r="F370" s="75">
        <v>1</v>
      </c>
      <c r="G370" s="172">
        <v>10.65</v>
      </c>
      <c r="H370" s="297">
        <v>32.54</v>
      </c>
      <c r="O370">
        <v>2017</v>
      </c>
      <c r="S370" t="e">
        <f>LEN(#REF!)</f>
        <v>#REF!</v>
      </c>
      <c r="T370" t="e">
        <f>IF(LEN(S370)&lt;2,#REF!,S370)</f>
        <v>#REF!</v>
      </c>
      <c r="U370" s="58">
        <v>43084</v>
      </c>
    </row>
    <row r="371" spans="1:21" ht="16.5" customHeight="1" x14ac:dyDescent="0.25">
      <c r="A371" s="91" t="s">
        <v>109</v>
      </c>
      <c r="B371" s="49" t="s">
        <v>776</v>
      </c>
      <c r="C371" s="92" t="s">
        <v>60</v>
      </c>
      <c r="D371" s="51" t="s">
        <v>71</v>
      </c>
      <c r="E371" s="58">
        <v>42864</v>
      </c>
      <c r="F371" s="75">
        <v>1</v>
      </c>
      <c r="G371" s="172">
        <v>2.2799999999999998</v>
      </c>
      <c r="H371" s="297">
        <v>7.98</v>
      </c>
      <c r="O371">
        <v>2017</v>
      </c>
      <c r="S371" t="e">
        <f>LEN(#REF!)</f>
        <v>#REF!</v>
      </c>
      <c r="T371" t="e">
        <f>IF(LEN(S371)&lt;2,#REF!,S371)</f>
        <v>#REF!</v>
      </c>
      <c r="U371" s="58">
        <v>42864</v>
      </c>
    </row>
    <row r="372" spans="1:21" ht="16.5" customHeight="1" x14ac:dyDescent="0.25">
      <c r="A372" s="91" t="s">
        <v>109</v>
      </c>
      <c r="B372" s="49" t="s">
        <v>810</v>
      </c>
      <c r="C372" s="92" t="s">
        <v>60</v>
      </c>
      <c r="D372" s="51" t="s">
        <v>71</v>
      </c>
      <c r="E372" s="58">
        <v>43397</v>
      </c>
      <c r="F372" s="75">
        <v>1</v>
      </c>
      <c r="G372" s="172">
        <v>6.5</v>
      </c>
      <c r="H372" s="297">
        <v>11.6</v>
      </c>
      <c r="O372">
        <v>2018</v>
      </c>
      <c r="S372" t="e">
        <f>LEN(#REF!)</f>
        <v>#REF!</v>
      </c>
      <c r="T372" t="e">
        <f>IF(LEN(S372)&lt;2,#REF!,S372)</f>
        <v>#REF!</v>
      </c>
      <c r="U372" s="58">
        <v>43397</v>
      </c>
    </row>
    <row r="373" spans="1:21" ht="16.5" customHeight="1" x14ac:dyDescent="0.25">
      <c r="A373" s="91" t="s">
        <v>110</v>
      </c>
      <c r="B373" s="49" t="s">
        <v>198</v>
      </c>
      <c r="C373" s="92" t="s">
        <v>51</v>
      </c>
      <c r="D373" s="51" t="s">
        <v>71</v>
      </c>
      <c r="E373" s="58">
        <v>41570</v>
      </c>
      <c r="F373" s="75">
        <v>1</v>
      </c>
      <c r="G373" s="172">
        <v>4.38</v>
      </c>
      <c r="H373" s="297">
        <v>18</v>
      </c>
      <c r="O373">
        <v>2013</v>
      </c>
      <c r="S373" t="e">
        <f>LEN(#REF!)</f>
        <v>#REF!</v>
      </c>
      <c r="T373" t="e">
        <f>IF(LEN(S373)&lt;2,#REF!,S373)</f>
        <v>#REF!</v>
      </c>
      <c r="U373" s="58">
        <v>41570</v>
      </c>
    </row>
    <row r="374" spans="1:21" ht="16.5" customHeight="1" x14ac:dyDescent="0.25">
      <c r="A374" s="94" t="s">
        <v>110</v>
      </c>
      <c r="B374" s="65" t="s">
        <v>393</v>
      </c>
      <c r="C374" s="95" t="s">
        <v>51</v>
      </c>
      <c r="D374" s="67" t="s">
        <v>71</v>
      </c>
      <c r="E374" s="58">
        <v>41625</v>
      </c>
      <c r="F374" s="285">
        <v>1</v>
      </c>
      <c r="G374" s="174">
        <v>18.149999999999999</v>
      </c>
      <c r="H374" s="298">
        <v>63.524999999999991</v>
      </c>
      <c r="O374">
        <v>2013</v>
      </c>
      <c r="S374" t="e">
        <f>LEN(#REF!)</f>
        <v>#REF!</v>
      </c>
      <c r="T374" t="e">
        <f>IF(LEN(S374)&lt;2,#REF!,S374)</f>
        <v>#REF!</v>
      </c>
      <c r="U374" s="58">
        <v>41625</v>
      </c>
    </row>
    <row r="375" spans="1:21" ht="16.5" customHeight="1" x14ac:dyDescent="0.25">
      <c r="A375" s="103" t="s">
        <v>110</v>
      </c>
      <c r="B375" s="59" t="s">
        <v>489</v>
      </c>
      <c r="C375" s="59" t="s">
        <v>51</v>
      </c>
      <c r="D375" s="51" t="s">
        <v>71</v>
      </c>
      <c r="E375" s="93">
        <v>2009</v>
      </c>
      <c r="F375" s="75">
        <v>1</v>
      </c>
      <c r="G375" s="194">
        <v>110.32</v>
      </c>
      <c r="H375" s="302">
        <v>408</v>
      </c>
      <c r="O375">
        <v>2009</v>
      </c>
      <c r="S375" t="e">
        <f>LEN(#REF!)</f>
        <v>#REF!</v>
      </c>
      <c r="T375" t="e">
        <f>IF(LEN(S375)&lt;2,#REF!,S375)</f>
        <v>#REF!</v>
      </c>
      <c r="U375" s="93">
        <v>2009</v>
      </c>
    </row>
    <row r="376" spans="1:21" ht="16.5" customHeight="1" x14ac:dyDescent="0.25">
      <c r="A376" s="103" t="s">
        <v>110</v>
      </c>
      <c r="B376" s="59" t="s">
        <v>278</v>
      </c>
      <c r="C376" s="59" t="s">
        <v>51</v>
      </c>
      <c r="D376" s="51" t="s">
        <v>71</v>
      </c>
      <c r="E376" s="58">
        <v>41393</v>
      </c>
      <c r="F376" s="75">
        <v>1</v>
      </c>
      <c r="G376" s="172">
        <v>5.74</v>
      </c>
      <c r="H376" s="297">
        <v>20.64</v>
      </c>
      <c r="O376">
        <v>2013</v>
      </c>
      <c r="S376" t="e">
        <f>LEN(#REF!)</f>
        <v>#REF!</v>
      </c>
      <c r="T376" t="e">
        <f>IF(LEN(S376)&lt;2,#REF!,S376)</f>
        <v>#REF!</v>
      </c>
      <c r="U376" s="58">
        <v>41393</v>
      </c>
    </row>
    <row r="377" spans="1:21" ht="16.5" customHeight="1" x14ac:dyDescent="0.25">
      <c r="A377" s="103" t="s">
        <v>110</v>
      </c>
      <c r="B377" s="49" t="s">
        <v>322</v>
      </c>
      <c r="C377" s="59" t="s">
        <v>51</v>
      </c>
      <c r="D377" s="51" t="s">
        <v>71</v>
      </c>
      <c r="E377" s="58">
        <v>41591</v>
      </c>
      <c r="F377" s="75">
        <v>1</v>
      </c>
      <c r="G377" s="172">
        <v>42</v>
      </c>
      <c r="H377" s="302">
        <v>146</v>
      </c>
      <c r="O377">
        <v>2013</v>
      </c>
      <c r="S377" t="e">
        <f>LEN(#REF!)</f>
        <v>#REF!</v>
      </c>
      <c r="T377" t="e">
        <f>IF(LEN(S377)&lt;2,#REF!,S377)</f>
        <v>#REF!</v>
      </c>
      <c r="U377" s="58">
        <v>41591</v>
      </c>
    </row>
    <row r="378" spans="1:21" ht="16.5" customHeight="1" x14ac:dyDescent="0.25">
      <c r="A378" s="103" t="s">
        <v>110</v>
      </c>
      <c r="B378" s="59" t="s">
        <v>546</v>
      </c>
      <c r="C378" s="59" t="s">
        <v>51</v>
      </c>
      <c r="D378" s="51" t="s">
        <v>568</v>
      </c>
      <c r="E378" s="58">
        <v>41859</v>
      </c>
      <c r="F378" s="75">
        <v>1</v>
      </c>
      <c r="G378" s="194">
        <v>5.95</v>
      </c>
      <c r="H378" s="302">
        <v>15.6</v>
      </c>
      <c r="O378">
        <v>2014</v>
      </c>
      <c r="S378" t="e">
        <f>LEN(#REF!)</f>
        <v>#REF!</v>
      </c>
      <c r="T378" t="e">
        <f>IF(LEN(S378)&lt;2,#REF!,S378)</f>
        <v>#REF!</v>
      </c>
      <c r="U378" s="58">
        <v>41859</v>
      </c>
    </row>
    <row r="379" spans="1:21" ht="16.5" customHeight="1" x14ac:dyDescent="0.25">
      <c r="A379" s="103" t="s">
        <v>110</v>
      </c>
      <c r="B379" s="59" t="s">
        <v>552</v>
      </c>
      <c r="C379" s="59" t="s">
        <v>51</v>
      </c>
      <c r="D379" s="51" t="s">
        <v>568</v>
      </c>
      <c r="E379" s="58">
        <v>41974</v>
      </c>
      <c r="F379" s="75">
        <v>1</v>
      </c>
      <c r="G379" s="194">
        <v>11.089</v>
      </c>
      <c r="H379" s="302">
        <v>31</v>
      </c>
      <c r="O379">
        <v>2014</v>
      </c>
      <c r="S379" t="e">
        <f>LEN(#REF!)</f>
        <v>#REF!</v>
      </c>
      <c r="T379" t="e">
        <f>IF(LEN(S379)&lt;2,#REF!,S379)</f>
        <v>#REF!</v>
      </c>
      <c r="U379" s="58">
        <v>41974</v>
      </c>
    </row>
    <row r="380" spans="1:21" ht="16.5" customHeight="1" x14ac:dyDescent="0.25">
      <c r="A380" s="103" t="s">
        <v>110</v>
      </c>
      <c r="B380" s="59" t="s">
        <v>696</v>
      </c>
      <c r="C380" s="59" t="s">
        <v>51</v>
      </c>
      <c r="D380" s="51" t="s">
        <v>568</v>
      </c>
      <c r="E380" s="58">
        <v>41913</v>
      </c>
      <c r="F380" s="75">
        <v>1</v>
      </c>
      <c r="G380" s="172">
        <v>4.0599999999999996</v>
      </c>
      <c r="H380" s="297">
        <v>12.79</v>
      </c>
      <c r="O380">
        <v>2014</v>
      </c>
      <c r="S380" t="e">
        <f>LEN(#REF!)</f>
        <v>#REF!</v>
      </c>
      <c r="T380" t="e">
        <f>IF(LEN(S380)&lt;2,#REF!,S380)</f>
        <v>#REF!</v>
      </c>
      <c r="U380" s="58">
        <v>41913</v>
      </c>
    </row>
    <row r="381" spans="1:21" ht="16.5" customHeight="1" x14ac:dyDescent="0.25">
      <c r="A381" s="103" t="s">
        <v>110</v>
      </c>
      <c r="B381" s="49" t="s">
        <v>748</v>
      </c>
      <c r="C381" s="59" t="s">
        <v>51</v>
      </c>
      <c r="D381" s="51" t="s">
        <v>568</v>
      </c>
      <c r="E381" s="93">
        <v>2016</v>
      </c>
      <c r="F381" s="75">
        <v>1</v>
      </c>
      <c r="G381" s="172">
        <v>81.08</v>
      </c>
      <c r="H381" s="297">
        <v>338.899</v>
      </c>
      <c r="O381">
        <v>2016</v>
      </c>
      <c r="S381" t="e">
        <f>LEN(#REF!)</f>
        <v>#REF!</v>
      </c>
      <c r="T381" t="e">
        <f>IF(LEN(S381)&lt;2,#REF!,S381)</f>
        <v>#REF!</v>
      </c>
      <c r="U381" s="93">
        <v>2016</v>
      </c>
    </row>
    <row r="382" spans="1:21" ht="16.5" customHeight="1" x14ac:dyDescent="0.25">
      <c r="A382" s="103" t="s">
        <v>110</v>
      </c>
      <c r="B382" s="49" t="s">
        <v>749</v>
      </c>
      <c r="C382" s="59" t="s">
        <v>51</v>
      </c>
      <c r="D382" s="51" t="s">
        <v>568</v>
      </c>
      <c r="E382" s="93">
        <v>2016</v>
      </c>
      <c r="F382" s="75">
        <v>1</v>
      </c>
      <c r="G382" s="172">
        <v>5.55</v>
      </c>
      <c r="H382" s="302">
        <v>18.829999999999998</v>
      </c>
      <c r="O382">
        <v>2016</v>
      </c>
      <c r="S382" t="e">
        <f>LEN(#REF!)</f>
        <v>#REF!</v>
      </c>
      <c r="T382" t="e">
        <f>IF(LEN(S382)&lt;2,#REF!,S382)</f>
        <v>#REF!</v>
      </c>
      <c r="U382" s="93">
        <v>2016</v>
      </c>
    </row>
    <row r="383" spans="1:21" ht="16.5" customHeight="1" x14ac:dyDescent="0.25">
      <c r="A383" s="103" t="s">
        <v>110</v>
      </c>
      <c r="B383" s="49" t="s">
        <v>750</v>
      </c>
      <c r="C383" s="59" t="s">
        <v>51</v>
      </c>
      <c r="D383" s="51" t="s">
        <v>568</v>
      </c>
      <c r="E383" s="93">
        <v>2016</v>
      </c>
      <c r="F383" s="75">
        <v>1</v>
      </c>
      <c r="G383" s="288">
        <v>10.43</v>
      </c>
      <c r="H383" s="311">
        <v>52</v>
      </c>
      <c r="O383">
        <v>2016</v>
      </c>
      <c r="S383" t="e">
        <f>LEN(#REF!)</f>
        <v>#REF!</v>
      </c>
      <c r="T383" t="e">
        <f>IF(LEN(S383)&lt;2,#REF!,S383)</f>
        <v>#REF!</v>
      </c>
      <c r="U383" s="93">
        <v>2016</v>
      </c>
    </row>
    <row r="384" spans="1:21" ht="16.5" customHeight="1" x14ac:dyDescent="0.25">
      <c r="A384" s="103" t="s">
        <v>110</v>
      </c>
      <c r="B384" s="49" t="s">
        <v>777</v>
      </c>
      <c r="C384" s="59" t="s">
        <v>51</v>
      </c>
      <c r="D384" s="51" t="s">
        <v>71</v>
      </c>
      <c r="E384" s="58">
        <v>43070</v>
      </c>
      <c r="F384" s="75">
        <v>1</v>
      </c>
      <c r="G384" s="288">
        <v>74.2</v>
      </c>
      <c r="H384" s="311">
        <v>224</v>
      </c>
      <c r="O384">
        <v>2017</v>
      </c>
      <c r="S384" t="e">
        <f>LEN(#REF!)</f>
        <v>#REF!</v>
      </c>
      <c r="T384" t="e">
        <f>IF(LEN(S384)&lt;2,#REF!,S384)</f>
        <v>#REF!</v>
      </c>
      <c r="U384" s="58">
        <v>43070</v>
      </c>
    </row>
    <row r="385" spans="1:21" ht="16.5" customHeight="1" x14ac:dyDescent="0.25">
      <c r="A385" s="103" t="s">
        <v>110</v>
      </c>
      <c r="B385" s="49" t="s">
        <v>811</v>
      </c>
      <c r="C385" s="59" t="s">
        <v>51</v>
      </c>
      <c r="D385" s="51" t="s">
        <v>71</v>
      </c>
      <c r="E385" s="58">
        <v>43465</v>
      </c>
      <c r="F385" s="75">
        <v>1</v>
      </c>
      <c r="G385" s="172">
        <v>4.274</v>
      </c>
      <c r="H385" s="297">
        <v>9.32</v>
      </c>
      <c r="O385">
        <v>2018</v>
      </c>
      <c r="S385" t="e">
        <f>LEN(#REF!)</f>
        <v>#REF!</v>
      </c>
      <c r="T385" t="e">
        <f>IF(LEN(S385)&lt;2,#REF!,S385)</f>
        <v>#REF!</v>
      </c>
      <c r="U385" s="58">
        <v>43465</v>
      </c>
    </row>
    <row r="386" spans="1:21" ht="16.5" customHeight="1" x14ac:dyDescent="0.25">
      <c r="A386" s="103" t="s">
        <v>133</v>
      </c>
      <c r="B386" s="59" t="s">
        <v>203</v>
      </c>
      <c r="C386" s="59" t="s">
        <v>29</v>
      </c>
      <c r="D386" s="51" t="s">
        <v>71</v>
      </c>
      <c r="E386" s="58">
        <v>41035</v>
      </c>
      <c r="F386" s="75">
        <v>1</v>
      </c>
      <c r="G386" s="172">
        <v>13.37</v>
      </c>
      <c r="H386" s="302">
        <v>58</v>
      </c>
      <c r="O386">
        <v>2012</v>
      </c>
      <c r="S386" t="e">
        <f>LEN(#REF!)</f>
        <v>#REF!</v>
      </c>
      <c r="T386" t="e">
        <f>IF(LEN(S386)&lt;2,#REF!,S386)</f>
        <v>#REF!</v>
      </c>
      <c r="U386" s="58">
        <v>41035</v>
      </c>
    </row>
    <row r="387" spans="1:21" ht="16.5" customHeight="1" x14ac:dyDescent="0.25">
      <c r="A387" s="103" t="s">
        <v>133</v>
      </c>
      <c r="B387" s="49" t="s">
        <v>209</v>
      </c>
      <c r="C387" s="59" t="s">
        <v>29</v>
      </c>
      <c r="D387" s="51" t="s">
        <v>68</v>
      </c>
      <c r="E387" s="58">
        <v>41541</v>
      </c>
      <c r="F387" s="75">
        <v>1</v>
      </c>
      <c r="G387" s="178">
        <v>98</v>
      </c>
      <c r="H387" s="300">
        <v>340</v>
      </c>
      <c r="O387">
        <v>2013</v>
      </c>
      <c r="S387" t="e">
        <f>LEN(#REF!)</f>
        <v>#REF!</v>
      </c>
      <c r="T387" t="e">
        <f>IF(LEN(S387)&lt;2,#REF!,S387)</f>
        <v>#REF!</v>
      </c>
      <c r="U387" s="58">
        <v>41541</v>
      </c>
    </row>
    <row r="388" spans="1:21" ht="16.5" customHeight="1" x14ac:dyDescent="0.25">
      <c r="A388" s="103" t="s">
        <v>133</v>
      </c>
      <c r="B388" s="49" t="s">
        <v>219</v>
      </c>
      <c r="C388" s="59" t="s">
        <v>29</v>
      </c>
      <c r="D388" s="51" t="s">
        <v>71</v>
      </c>
      <c r="E388" s="58">
        <v>41316</v>
      </c>
      <c r="F388" s="75">
        <v>1</v>
      </c>
      <c r="G388" s="172">
        <v>66.290000000000006</v>
      </c>
      <c r="H388" s="302">
        <v>224</v>
      </c>
      <c r="O388">
        <v>2013</v>
      </c>
      <c r="S388" t="e">
        <f>LEN(#REF!)</f>
        <v>#REF!</v>
      </c>
      <c r="T388" t="e">
        <f>IF(LEN(S388)&lt;2,#REF!,S388)</f>
        <v>#REF!</v>
      </c>
      <c r="U388" s="58">
        <v>41316</v>
      </c>
    </row>
    <row r="389" spans="1:21" ht="16.5" customHeight="1" x14ac:dyDescent="0.25">
      <c r="A389" s="103" t="s">
        <v>133</v>
      </c>
      <c r="B389" s="49" t="s">
        <v>408</v>
      </c>
      <c r="C389" s="59" t="s">
        <v>29</v>
      </c>
      <c r="D389" s="51" t="s">
        <v>71</v>
      </c>
      <c r="E389" s="58">
        <v>41088</v>
      </c>
      <c r="F389" s="75">
        <v>1</v>
      </c>
      <c r="G389" s="172">
        <v>48.5</v>
      </c>
      <c r="H389" s="297">
        <v>140</v>
      </c>
      <c r="O389">
        <v>2012</v>
      </c>
      <c r="S389" t="e">
        <f>LEN(#REF!)</f>
        <v>#REF!</v>
      </c>
      <c r="T389" t="e">
        <f>IF(LEN(S389)&lt;2,#REF!,S389)</f>
        <v>#REF!</v>
      </c>
      <c r="U389" s="58">
        <v>41088</v>
      </c>
    </row>
    <row r="390" spans="1:21" ht="16.5" customHeight="1" x14ac:dyDescent="0.25">
      <c r="A390" s="103" t="s">
        <v>133</v>
      </c>
      <c r="B390" s="49" t="s">
        <v>409</v>
      </c>
      <c r="C390" s="59" t="s">
        <v>29</v>
      </c>
      <c r="D390" s="51" t="s">
        <v>71</v>
      </c>
      <c r="E390" s="58">
        <v>41499</v>
      </c>
      <c r="F390" s="75">
        <v>1</v>
      </c>
      <c r="G390" s="178">
        <v>17.7</v>
      </c>
      <c r="H390" s="300">
        <v>50</v>
      </c>
      <c r="O390">
        <v>2013</v>
      </c>
      <c r="S390" t="e">
        <f>LEN(#REF!)</f>
        <v>#REF!</v>
      </c>
      <c r="T390" t="e">
        <f>IF(LEN(S390)&lt;2,#REF!,S390)</f>
        <v>#REF!</v>
      </c>
      <c r="U390" s="58">
        <v>41499</v>
      </c>
    </row>
    <row r="391" spans="1:21" ht="16.5" customHeight="1" x14ac:dyDescent="0.25">
      <c r="A391" s="103" t="s">
        <v>133</v>
      </c>
      <c r="B391" s="49" t="s">
        <v>248</v>
      </c>
      <c r="C391" s="59" t="s">
        <v>29</v>
      </c>
      <c r="D391" s="51" t="s">
        <v>71</v>
      </c>
      <c r="E391" s="58">
        <v>41901</v>
      </c>
      <c r="F391" s="75">
        <v>1</v>
      </c>
      <c r="G391" s="172">
        <v>28.277999999999999</v>
      </c>
      <c r="H391" s="297">
        <v>85</v>
      </c>
      <c r="O391">
        <v>2014</v>
      </c>
      <c r="S391" t="e">
        <f>LEN(#REF!)</f>
        <v>#REF!</v>
      </c>
      <c r="T391" t="e">
        <f>IF(LEN(S391)&lt;2,#REF!,S391)</f>
        <v>#REF!</v>
      </c>
      <c r="U391" s="58">
        <v>41901</v>
      </c>
    </row>
    <row r="392" spans="1:21" ht="16.5" customHeight="1" x14ac:dyDescent="0.25">
      <c r="A392" s="103" t="s">
        <v>133</v>
      </c>
      <c r="B392" s="49" t="s">
        <v>262</v>
      </c>
      <c r="C392" s="59" t="s">
        <v>29</v>
      </c>
      <c r="D392" s="51" t="s">
        <v>71</v>
      </c>
      <c r="E392" s="58">
        <v>41421</v>
      </c>
      <c r="F392" s="75">
        <v>1</v>
      </c>
      <c r="G392" s="172">
        <v>3.0979999999999999</v>
      </c>
      <c r="H392" s="302">
        <v>10.199999999999999</v>
      </c>
      <c r="O392">
        <v>2013</v>
      </c>
      <c r="S392" t="e">
        <f>LEN(#REF!)</f>
        <v>#REF!</v>
      </c>
      <c r="T392" t="e">
        <f>IF(LEN(S392)&lt;2,#REF!,S392)</f>
        <v>#REF!</v>
      </c>
      <c r="U392" s="58">
        <v>41421</v>
      </c>
    </row>
    <row r="393" spans="1:21" ht="16.5" customHeight="1" x14ac:dyDescent="0.25">
      <c r="A393" s="103" t="s">
        <v>133</v>
      </c>
      <c r="B393" s="59" t="s">
        <v>419</v>
      </c>
      <c r="C393" s="59" t="s">
        <v>29</v>
      </c>
      <c r="D393" s="51" t="s">
        <v>71</v>
      </c>
      <c r="E393" s="58">
        <v>41421</v>
      </c>
      <c r="F393" s="75">
        <v>1</v>
      </c>
      <c r="G393" s="178">
        <v>1.42</v>
      </c>
      <c r="H393" s="300">
        <v>5.5</v>
      </c>
      <c r="O393">
        <v>2013</v>
      </c>
      <c r="S393" t="e">
        <f>LEN(#REF!)</f>
        <v>#REF!</v>
      </c>
      <c r="T393" t="e">
        <f>IF(LEN(S393)&lt;2,#REF!,S393)</f>
        <v>#REF!</v>
      </c>
      <c r="U393" s="58">
        <v>41421</v>
      </c>
    </row>
    <row r="394" spans="1:21" ht="16.5" customHeight="1" x14ac:dyDescent="0.25">
      <c r="A394" s="103" t="s">
        <v>133</v>
      </c>
      <c r="B394" s="49" t="s">
        <v>285</v>
      </c>
      <c r="C394" s="59" t="s">
        <v>29</v>
      </c>
      <c r="D394" s="51" t="s">
        <v>71</v>
      </c>
      <c r="E394" s="93">
        <v>2008</v>
      </c>
      <c r="F394" s="75">
        <v>1</v>
      </c>
      <c r="G394" s="172">
        <v>31.3</v>
      </c>
      <c r="H394" s="297">
        <v>100</v>
      </c>
      <c r="O394">
        <v>2008</v>
      </c>
      <c r="S394" t="e">
        <f>LEN(#REF!)</f>
        <v>#REF!</v>
      </c>
      <c r="T394" t="e">
        <f>IF(LEN(S394)&lt;2,#REF!,S394)</f>
        <v>#REF!</v>
      </c>
      <c r="U394" s="93">
        <v>2008</v>
      </c>
    </row>
    <row r="395" spans="1:21" ht="16.5" customHeight="1" x14ac:dyDescent="0.25">
      <c r="A395" s="103" t="s">
        <v>133</v>
      </c>
      <c r="B395" s="49" t="s">
        <v>503</v>
      </c>
      <c r="C395" s="59" t="s">
        <v>29</v>
      </c>
      <c r="D395" s="51" t="s">
        <v>71</v>
      </c>
      <c r="E395" s="93">
        <v>2009</v>
      </c>
      <c r="F395" s="75">
        <v>1</v>
      </c>
      <c r="G395" s="172">
        <v>0</v>
      </c>
      <c r="H395" s="297">
        <v>0</v>
      </c>
      <c r="O395">
        <v>2009</v>
      </c>
      <c r="S395" t="e">
        <f>LEN(#REF!)</f>
        <v>#REF!</v>
      </c>
      <c r="T395" t="e">
        <f>IF(LEN(S395)&lt;2,#REF!,S395)</f>
        <v>#REF!</v>
      </c>
      <c r="U395" s="93">
        <v>2009</v>
      </c>
    </row>
    <row r="396" spans="1:21" ht="16.5" customHeight="1" x14ac:dyDescent="0.25">
      <c r="A396" s="91" t="s">
        <v>133</v>
      </c>
      <c r="B396" s="49" t="s">
        <v>286</v>
      </c>
      <c r="C396" s="92" t="s">
        <v>29</v>
      </c>
      <c r="D396" s="51" t="s">
        <v>71</v>
      </c>
      <c r="E396" s="58">
        <v>39554</v>
      </c>
      <c r="F396" s="75">
        <v>1</v>
      </c>
      <c r="G396" s="172">
        <v>5.2</v>
      </c>
      <c r="H396" s="297">
        <v>20</v>
      </c>
      <c r="O396">
        <v>2008</v>
      </c>
      <c r="S396" t="e">
        <f>LEN(#REF!)</f>
        <v>#REF!</v>
      </c>
      <c r="T396" t="e">
        <f>IF(LEN(S396)&lt;2,#REF!,S396)</f>
        <v>#REF!</v>
      </c>
      <c r="U396" s="58">
        <v>39554</v>
      </c>
    </row>
    <row r="397" spans="1:21" ht="16.5" customHeight="1" x14ac:dyDescent="0.25">
      <c r="A397" s="91" t="s">
        <v>133</v>
      </c>
      <c r="B397" s="49" t="s">
        <v>507</v>
      </c>
      <c r="C397" s="92" t="s">
        <v>29</v>
      </c>
      <c r="D397" s="51" t="s">
        <v>71</v>
      </c>
      <c r="E397" s="58">
        <v>41094</v>
      </c>
      <c r="F397" s="75">
        <v>1</v>
      </c>
      <c r="G397" s="172">
        <v>38.6</v>
      </c>
      <c r="H397" s="297">
        <v>105</v>
      </c>
      <c r="O397">
        <v>2012</v>
      </c>
      <c r="S397" t="e">
        <f>LEN(#REF!)</f>
        <v>#REF!</v>
      </c>
      <c r="T397" t="e">
        <f>IF(LEN(S397)&lt;2,#REF!,S397)</f>
        <v>#REF!</v>
      </c>
      <c r="U397" s="58">
        <v>41094</v>
      </c>
    </row>
    <row r="398" spans="1:21" ht="16.5" customHeight="1" x14ac:dyDescent="0.25">
      <c r="A398" s="91" t="s">
        <v>133</v>
      </c>
      <c r="B398" s="49" t="s">
        <v>303</v>
      </c>
      <c r="C398" s="92" t="s">
        <v>29</v>
      </c>
      <c r="D398" s="51" t="s">
        <v>71</v>
      </c>
      <c r="E398" s="58">
        <v>40851</v>
      </c>
      <c r="F398" s="75">
        <v>1</v>
      </c>
      <c r="G398" s="172">
        <v>9.74</v>
      </c>
      <c r="H398" s="297">
        <v>41</v>
      </c>
      <c r="O398">
        <v>2011</v>
      </c>
      <c r="S398" t="e">
        <f>LEN(#REF!)</f>
        <v>#REF!</v>
      </c>
      <c r="T398" t="e">
        <f>IF(LEN(S398)&lt;2,#REF!,S398)</f>
        <v>#REF!</v>
      </c>
      <c r="U398" s="58">
        <v>40851</v>
      </c>
    </row>
    <row r="399" spans="1:21" ht="16.5" customHeight="1" x14ac:dyDescent="0.25">
      <c r="A399" s="91" t="s">
        <v>133</v>
      </c>
      <c r="B399" s="49" t="s">
        <v>307</v>
      </c>
      <c r="C399" s="92" t="s">
        <v>29</v>
      </c>
      <c r="D399" s="51" t="s">
        <v>71</v>
      </c>
      <c r="E399" s="58">
        <v>41334</v>
      </c>
      <c r="F399" s="75">
        <v>1</v>
      </c>
      <c r="G399" s="172">
        <v>25.452999999999999</v>
      </c>
      <c r="H399" s="297">
        <v>74.92</v>
      </c>
      <c r="O399">
        <v>2013</v>
      </c>
      <c r="S399" t="e">
        <f>LEN(#REF!)</f>
        <v>#REF!</v>
      </c>
      <c r="T399" t="e">
        <f>IF(LEN(S399)&lt;2,#REF!,S399)</f>
        <v>#REF!</v>
      </c>
      <c r="U399" s="58">
        <v>41334</v>
      </c>
    </row>
    <row r="400" spans="1:21" ht="16.5" customHeight="1" x14ac:dyDescent="0.25">
      <c r="A400" s="99" t="s">
        <v>133</v>
      </c>
      <c r="B400" s="59" t="s">
        <v>432</v>
      </c>
      <c r="C400" s="100" t="s">
        <v>29</v>
      </c>
      <c r="D400" s="51" t="s">
        <v>71</v>
      </c>
      <c r="E400" s="58">
        <v>40843</v>
      </c>
      <c r="F400" s="75">
        <v>1</v>
      </c>
      <c r="G400" s="194">
        <v>37.700000000000003</v>
      </c>
      <c r="H400" s="302">
        <v>130</v>
      </c>
      <c r="O400">
        <v>2011</v>
      </c>
      <c r="S400" t="e">
        <f>LEN(#REF!)</f>
        <v>#REF!</v>
      </c>
      <c r="T400" t="e">
        <f>IF(LEN(S400)&lt;2,#REF!,S400)</f>
        <v>#REF!</v>
      </c>
      <c r="U400" s="58">
        <v>40843</v>
      </c>
    </row>
    <row r="401" spans="1:21" ht="16.5" customHeight="1" x14ac:dyDescent="0.25">
      <c r="A401" s="99" t="s">
        <v>133</v>
      </c>
      <c r="B401" s="59" t="s">
        <v>327</v>
      </c>
      <c r="C401" s="100" t="s">
        <v>29</v>
      </c>
      <c r="D401" s="51" t="s">
        <v>71</v>
      </c>
      <c r="E401" s="58">
        <v>40686</v>
      </c>
      <c r="F401" s="75">
        <v>1</v>
      </c>
      <c r="G401" s="194">
        <v>26.579000000000001</v>
      </c>
      <c r="H401" s="302">
        <v>100.33</v>
      </c>
      <c r="O401">
        <v>2011</v>
      </c>
      <c r="S401" t="e">
        <f>LEN(#REF!)</f>
        <v>#REF!</v>
      </c>
      <c r="T401" t="e">
        <f>IF(LEN(S401)&lt;2,#REF!,S401)</f>
        <v>#REF!</v>
      </c>
      <c r="U401" s="58">
        <v>40686</v>
      </c>
    </row>
    <row r="402" spans="1:21" ht="16.5" customHeight="1" x14ac:dyDescent="0.25">
      <c r="A402" s="99" t="s">
        <v>133</v>
      </c>
      <c r="B402" s="59" t="s">
        <v>347</v>
      </c>
      <c r="C402" s="100" t="s">
        <v>29</v>
      </c>
      <c r="D402" s="51" t="s">
        <v>71</v>
      </c>
      <c r="E402" s="58">
        <v>41229</v>
      </c>
      <c r="F402" s="75">
        <v>1</v>
      </c>
      <c r="G402" s="194">
        <v>8.9</v>
      </c>
      <c r="H402" s="302">
        <v>26</v>
      </c>
      <c r="O402">
        <v>2012</v>
      </c>
      <c r="S402" t="e">
        <f>LEN(#REF!)</f>
        <v>#REF!</v>
      </c>
      <c r="T402" t="e">
        <f>IF(LEN(S402)&lt;2,#REF!,S402)</f>
        <v>#REF!</v>
      </c>
      <c r="U402" s="58">
        <v>41229</v>
      </c>
    </row>
    <row r="403" spans="1:21" ht="16.5" customHeight="1" x14ac:dyDescent="0.25">
      <c r="A403" s="99" t="s">
        <v>133</v>
      </c>
      <c r="B403" s="59" t="s">
        <v>350</v>
      </c>
      <c r="C403" s="100" t="s">
        <v>29</v>
      </c>
      <c r="D403" s="51" t="s">
        <v>71</v>
      </c>
      <c r="E403" s="93">
        <v>2010</v>
      </c>
      <c r="F403" s="75">
        <v>1</v>
      </c>
      <c r="G403" s="194">
        <v>21.6</v>
      </c>
      <c r="H403" s="302">
        <v>70</v>
      </c>
      <c r="O403">
        <v>2010</v>
      </c>
      <c r="S403" t="e">
        <f>LEN(#REF!)</f>
        <v>#REF!</v>
      </c>
      <c r="T403" t="e">
        <f>IF(LEN(S403)&lt;2,#REF!,S403)</f>
        <v>#REF!</v>
      </c>
      <c r="U403" s="93">
        <v>2010</v>
      </c>
    </row>
    <row r="404" spans="1:21" ht="16.5" customHeight="1" x14ac:dyDescent="0.25">
      <c r="A404" s="99" t="s">
        <v>133</v>
      </c>
      <c r="B404" s="59" t="s">
        <v>355</v>
      </c>
      <c r="C404" s="100" t="s">
        <v>29</v>
      </c>
      <c r="D404" s="51" t="s">
        <v>71</v>
      </c>
      <c r="E404" s="58">
        <v>41192</v>
      </c>
      <c r="F404" s="75">
        <v>1</v>
      </c>
      <c r="G404" s="194">
        <v>8.73</v>
      </c>
      <c r="H404" s="302">
        <v>30</v>
      </c>
      <c r="O404">
        <v>2012</v>
      </c>
      <c r="S404" t="e">
        <f>LEN(#REF!)</f>
        <v>#REF!</v>
      </c>
      <c r="T404" t="e">
        <f>IF(LEN(S404)&lt;2,#REF!,S404)</f>
        <v>#REF!</v>
      </c>
      <c r="U404" s="58">
        <v>41192</v>
      </c>
    </row>
    <row r="405" spans="1:21" ht="16.5" customHeight="1" x14ac:dyDescent="0.25">
      <c r="A405" s="99" t="s">
        <v>133</v>
      </c>
      <c r="B405" s="59" t="s">
        <v>520</v>
      </c>
      <c r="C405" s="100" t="s">
        <v>29</v>
      </c>
      <c r="D405" s="51" t="s">
        <v>71</v>
      </c>
      <c r="E405" s="58">
        <v>41272</v>
      </c>
      <c r="F405" s="75">
        <v>1</v>
      </c>
      <c r="G405" s="194">
        <v>18.5</v>
      </c>
      <c r="H405" s="302">
        <v>69.680000000000007</v>
      </c>
      <c r="O405">
        <v>2012</v>
      </c>
      <c r="S405" t="e">
        <f>LEN(#REF!)</f>
        <v>#REF!</v>
      </c>
      <c r="T405" t="e">
        <f>IF(LEN(S405)&lt;2,#REF!,S405)</f>
        <v>#REF!</v>
      </c>
      <c r="U405" s="58">
        <v>41272</v>
      </c>
    </row>
    <row r="406" spans="1:21" ht="16.5" customHeight="1" x14ac:dyDescent="0.25">
      <c r="A406" s="99" t="s">
        <v>133</v>
      </c>
      <c r="B406" s="59" t="s">
        <v>379</v>
      </c>
      <c r="C406" s="100" t="s">
        <v>29</v>
      </c>
      <c r="D406" s="51" t="s">
        <v>71</v>
      </c>
      <c r="E406" s="58">
        <v>41425</v>
      </c>
      <c r="F406" s="75">
        <v>1</v>
      </c>
      <c r="G406" s="194">
        <v>10.566000000000001</v>
      </c>
      <c r="H406" s="302">
        <v>32</v>
      </c>
      <c r="O406">
        <v>2013</v>
      </c>
      <c r="S406" t="e">
        <f>LEN(#REF!)</f>
        <v>#REF!</v>
      </c>
      <c r="T406" t="e">
        <f>IF(LEN(S406)&lt;2,#REF!,S406)</f>
        <v>#REF!</v>
      </c>
      <c r="U406" s="58">
        <v>41425</v>
      </c>
    </row>
    <row r="407" spans="1:21" ht="16.5" customHeight="1" x14ac:dyDescent="0.25">
      <c r="A407" s="99" t="s">
        <v>133</v>
      </c>
      <c r="B407" s="59" t="s">
        <v>532</v>
      </c>
      <c r="C407" s="100" t="s">
        <v>29</v>
      </c>
      <c r="D407" s="51" t="s">
        <v>568</v>
      </c>
      <c r="E407" s="58">
        <v>41870</v>
      </c>
      <c r="F407" s="75">
        <v>1</v>
      </c>
      <c r="G407" s="194">
        <v>7.33</v>
      </c>
      <c r="H407" s="302">
        <v>25</v>
      </c>
      <c r="O407">
        <v>2014</v>
      </c>
      <c r="S407" t="e">
        <f>LEN(#REF!)</f>
        <v>#REF!</v>
      </c>
      <c r="T407" t="e">
        <f>IF(LEN(S407)&lt;2,#REF!,S407)</f>
        <v>#REF!</v>
      </c>
      <c r="U407" s="58">
        <v>41870</v>
      </c>
    </row>
    <row r="408" spans="1:21" ht="16.5" customHeight="1" x14ac:dyDescent="0.25">
      <c r="A408" s="99" t="s">
        <v>133</v>
      </c>
      <c r="B408" s="59" t="s">
        <v>541</v>
      </c>
      <c r="C408" s="100" t="s">
        <v>29</v>
      </c>
      <c r="D408" s="51" t="s">
        <v>568</v>
      </c>
      <c r="E408" s="58">
        <v>41649</v>
      </c>
      <c r="F408" s="75">
        <v>1</v>
      </c>
      <c r="G408" s="194">
        <v>49.2</v>
      </c>
      <c r="H408" s="302">
        <v>152.13</v>
      </c>
      <c r="O408">
        <v>2014</v>
      </c>
      <c r="S408" t="e">
        <f>LEN(#REF!)</f>
        <v>#REF!</v>
      </c>
      <c r="T408" t="e">
        <f>IF(LEN(S408)&lt;2,#REF!,S408)</f>
        <v>#REF!</v>
      </c>
      <c r="U408" s="58">
        <v>41649</v>
      </c>
    </row>
    <row r="409" spans="1:21" ht="16.5" customHeight="1" x14ac:dyDescent="0.25">
      <c r="A409" s="91" t="s">
        <v>133</v>
      </c>
      <c r="B409" s="49" t="s">
        <v>550</v>
      </c>
      <c r="C409" s="92" t="s">
        <v>29</v>
      </c>
      <c r="D409" s="51" t="s">
        <v>568</v>
      </c>
      <c r="E409" s="58">
        <v>41830</v>
      </c>
      <c r="F409" s="75">
        <v>1</v>
      </c>
      <c r="G409" s="172">
        <v>36.26</v>
      </c>
      <c r="H409" s="297">
        <v>118.8</v>
      </c>
      <c r="O409">
        <v>2014</v>
      </c>
      <c r="S409" t="e">
        <f>LEN(#REF!)</f>
        <v>#REF!</v>
      </c>
      <c r="T409" t="e">
        <f>IF(LEN(S409)&lt;2,#REF!,S409)</f>
        <v>#REF!</v>
      </c>
      <c r="U409" s="58">
        <v>41830</v>
      </c>
    </row>
    <row r="410" spans="1:21" ht="16.5" customHeight="1" x14ac:dyDescent="0.25">
      <c r="A410" s="99" t="s">
        <v>133</v>
      </c>
      <c r="B410" s="59" t="s">
        <v>557</v>
      </c>
      <c r="C410" s="100" t="s">
        <v>29</v>
      </c>
      <c r="D410" s="51" t="s">
        <v>568</v>
      </c>
      <c r="E410" s="58">
        <v>41802</v>
      </c>
      <c r="F410" s="75">
        <v>1</v>
      </c>
      <c r="G410" s="194">
        <v>3.43</v>
      </c>
      <c r="H410" s="302">
        <v>10.16</v>
      </c>
      <c r="O410">
        <v>2014</v>
      </c>
      <c r="S410" t="e">
        <f>LEN(#REF!)</f>
        <v>#REF!</v>
      </c>
      <c r="T410" t="e">
        <f>IF(LEN(S410)&lt;2,#REF!,S410)</f>
        <v>#REF!</v>
      </c>
      <c r="U410" s="58">
        <v>41802</v>
      </c>
    </row>
    <row r="411" spans="1:21" ht="16.5" customHeight="1" x14ac:dyDescent="0.25">
      <c r="A411" s="99" t="s">
        <v>133</v>
      </c>
      <c r="B411" s="59" t="s">
        <v>564</v>
      </c>
      <c r="C411" s="100" t="s">
        <v>29</v>
      </c>
      <c r="D411" s="51" t="s">
        <v>568</v>
      </c>
      <c r="E411" s="58">
        <v>41929</v>
      </c>
      <c r="F411" s="75">
        <v>1</v>
      </c>
      <c r="G411" s="194">
        <v>3.9780000000000002</v>
      </c>
      <c r="H411" s="302">
        <v>10.063000000000001</v>
      </c>
      <c r="O411">
        <v>2014</v>
      </c>
      <c r="S411" t="e">
        <f>LEN(#REF!)</f>
        <v>#REF!</v>
      </c>
      <c r="T411" t="e">
        <f>IF(LEN(S411)&lt;2,#REF!,S411)</f>
        <v>#REF!</v>
      </c>
      <c r="U411" s="58">
        <v>41929</v>
      </c>
    </row>
    <row r="412" spans="1:21" ht="16.5" customHeight="1" x14ac:dyDescent="0.25">
      <c r="A412" s="108" t="s">
        <v>133</v>
      </c>
      <c r="B412" s="104" t="s">
        <v>462</v>
      </c>
      <c r="C412" s="109" t="s">
        <v>29</v>
      </c>
      <c r="D412" s="67" t="s">
        <v>68</v>
      </c>
      <c r="E412" s="58">
        <v>41061</v>
      </c>
      <c r="F412" s="285">
        <v>1</v>
      </c>
      <c r="G412" s="201">
        <v>229.69</v>
      </c>
      <c r="H412" s="304">
        <v>900</v>
      </c>
      <c r="O412">
        <v>2012</v>
      </c>
      <c r="S412" t="e">
        <f>LEN(#REF!)</f>
        <v>#REF!</v>
      </c>
      <c r="T412" t="e">
        <f>IF(LEN(S412)&lt;2,#REF!,S412)</f>
        <v>#REF!</v>
      </c>
      <c r="U412" s="58">
        <v>41061</v>
      </c>
    </row>
    <row r="413" spans="1:21" ht="16.5" customHeight="1" x14ac:dyDescent="0.25">
      <c r="A413" s="88" t="s">
        <v>133</v>
      </c>
      <c r="B413" s="56" t="s">
        <v>698</v>
      </c>
      <c r="C413" s="89" t="s">
        <v>29</v>
      </c>
      <c r="D413" s="51" t="s">
        <v>71</v>
      </c>
      <c r="E413" s="58">
        <v>42296</v>
      </c>
      <c r="F413" s="75">
        <v>1</v>
      </c>
      <c r="G413" s="202">
        <v>23.3</v>
      </c>
      <c r="H413" s="312">
        <v>100</v>
      </c>
      <c r="O413">
        <v>2015</v>
      </c>
      <c r="S413" t="e">
        <f>LEN(#REF!)</f>
        <v>#REF!</v>
      </c>
      <c r="T413" t="e">
        <f>IF(LEN(S413)&lt;2,#REF!,S413)</f>
        <v>#REF!</v>
      </c>
      <c r="U413" s="58">
        <v>42296</v>
      </c>
    </row>
    <row r="414" spans="1:21" ht="16.5" customHeight="1" x14ac:dyDescent="0.25">
      <c r="A414" s="88" t="s">
        <v>133</v>
      </c>
      <c r="B414" s="49" t="s">
        <v>699</v>
      </c>
      <c r="C414" s="89" t="s">
        <v>29</v>
      </c>
      <c r="D414" s="51" t="s">
        <v>71</v>
      </c>
      <c r="E414" s="58">
        <v>42292</v>
      </c>
      <c r="F414" s="75">
        <v>1</v>
      </c>
      <c r="G414" s="172">
        <v>3.77</v>
      </c>
      <c r="H414" s="297">
        <v>12.52</v>
      </c>
      <c r="O414">
        <v>2015</v>
      </c>
      <c r="S414" t="e">
        <f>LEN(#REF!)</f>
        <v>#REF!</v>
      </c>
      <c r="T414" t="e">
        <f>IF(LEN(S414)&lt;2,#REF!,S414)</f>
        <v>#REF!</v>
      </c>
      <c r="U414" s="58">
        <v>42292</v>
      </c>
    </row>
    <row r="415" spans="1:21" ht="16.5" customHeight="1" x14ac:dyDescent="0.25">
      <c r="A415" s="88" t="s">
        <v>133</v>
      </c>
      <c r="B415" s="59" t="s">
        <v>700</v>
      </c>
      <c r="C415" s="89" t="s">
        <v>29</v>
      </c>
      <c r="D415" s="51" t="s">
        <v>71</v>
      </c>
      <c r="E415" s="58">
        <v>42305</v>
      </c>
      <c r="F415" s="75">
        <v>1</v>
      </c>
      <c r="G415" s="178">
        <v>10.050000000000001</v>
      </c>
      <c r="H415" s="300">
        <v>39.979999999999997</v>
      </c>
      <c r="O415">
        <v>2015</v>
      </c>
      <c r="S415" t="e">
        <f>LEN(#REF!)</f>
        <v>#REF!</v>
      </c>
      <c r="T415" t="e">
        <f>IF(LEN(S415)&lt;2,#REF!,S415)</f>
        <v>#REF!</v>
      </c>
      <c r="U415" s="58">
        <v>42305</v>
      </c>
    </row>
    <row r="416" spans="1:21" ht="16.5" customHeight="1" x14ac:dyDescent="0.25">
      <c r="A416" s="88" t="s">
        <v>133</v>
      </c>
      <c r="B416" s="49" t="s">
        <v>701</v>
      </c>
      <c r="C416" s="89" t="s">
        <v>29</v>
      </c>
      <c r="D416" s="51" t="s">
        <v>71</v>
      </c>
      <c r="E416" s="58">
        <v>42292</v>
      </c>
      <c r="F416" s="75">
        <v>1</v>
      </c>
      <c r="G416" s="172">
        <v>23.125</v>
      </c>
      <c r="H416" s="302">
        <v>70</v>
      </c>
      <c r="O416">
        <v>2015</v>
      </c>
      <c r="S416" t="e">
        <f>LEN(#REF!)</f>
        <v>#REF!</v>
      </c>
      <c r="T416" t="e">
        <f>IF(LEN(S416)&lt;2,#REF!,S416)</f>
        <v>#REF!</v>
      </c>
      <c r="U416" s="58">
        <v>42292</v>
      </c>
    </row>
    <row r="417" spans="1:21" ht="16.5" customHeight="1" x14ac:dyDescent="0.25">
      <c r="A417" s="88" t="s">
        <v>133</v>
      </c>
      <c r="B417" s="49" t="s">
        <v>702</v>
      </c>
      <c r="C417" s="89" t="s">
        <v>29</v>
      </c>
      <c r="D417" s="51" t="s">
        <v>71</v>
      </c>
      <c r="E417" s="58">
        <v>42047</v>
      </c>
      <c r="F417" s="75">
        <v>1</v>
      </c>
      <c r="G417" s="178">
        <v>9.8079999999999998</v>
      </c>
      <c r="H417" s="300">
        <v>21.625</v>
      </c>
      <c r="O417">
        <v>2015</v>
      </c>
      <c r="S417" t="e">
        <f>LEN(#REF!)</f>
        <v>#REF!</v>
      </c>
      <c r="T417" t="e">
        <f>IF(LEN(S417)&lt;2,#REF!,S417)</f>
        <v>#REF!</v>
      </c>
      <c r="U417" s="58">
        <v>42047</v>
      </c>
    </row>
    <row r="418" spans="1:21" ht="16.5" customHeight="1" x14ac:dyDescent="0.25">
      <c r="A418" s="88" t="s">
        <v>133</v>
      </c>
      <c r="B418" s="49" t="s">
        <v>703</v>
      </c>
      <c r="C418" s="89" t="s">
        <v>29</v>
      </c>
      <c r="D418" s="51" t="s">
        <v>71</v>
      </c>
      <c r="E418" s="58">
        <v>42302</v>
      </c>
      <c r="F418" s="75">
        <v>1</v>
      </c>
      <c r="G418" s="172">
        <v>7</v>
      </c>
      <c r="H418" s="302">
        <v>27</v>
      </c>
      <c r="O418">
        <v>2015</v>
      </c>
      <c r="S418" t="e">
        <f>LEN(#REF!)</f>
        <v>#REF!</v>
      </c>
      <c r="T418" t="e">
        <f>IF(LEN(S418)&lt;2,#REF!,S418)</f>
        <v>#REF!</v>
      </c>
      <c r="U418" s="58">
        <v>42302</v>
      </c>
    </row>
    <row r="419" spans="1:21" ht="16.5" customHeight="1" x14ac:dyDescent="0.25">
      <c r="A419" s="88" t="s">
        <v>133</v>
      </c>
      <c r="B419" s="49" t="s">
        <v>704</v>
      </c>
      <c r="C419" s="89" t="s">
        <v>29</v>
      </c>
      <c r="D419" s="51" t="s">
        <v>71</v>
      </c>
      <c r="E419" s="58">
        <v>42301</v>
      </c>
      <c r="F419" s="75">
        <v>1</v>
      </c>
      <c r="G419" s="172">
        <v>8.84</v>
      </c>
      <c r="H419" s="302">
        <v>24.84</v>
      </c>
      <c r="O419">
        <v>2015</v>
      </c>
      <c r="S419" t="e">
        <f>LEN(#REF!)</f>
        <v>#REF!</v>
      </c>
      <c r="T419" t="e">
        <f>IF(LEN(S419)&lt;2,#REF!,S419)</f>
        <v>#REF!</v>
      </c>
      <c r="U419" s="58">
        <v>42301</v>
      </c>
    </row>
    <row r="420" spans="1:21" ht="16.5" customHeight="1" x14ac:dyDescent="0.25">
      <c r="A420" s="88" t="s">
        <v>133</v>
      </c>
      <c r="B420" s="49" t="s">
        <v>570</v>
      </c>
      <c r="C420" s="89" t="s">
        <v>29</v>
      </c>
      <c r="D420" s="51" t="s">
        <v>568</v>
      </c>
      <c r="E420" s="58">
        <v>41837</v>
      </c>
      <c r="F420" s="75">
        <v>1</v>
      </c>
      <c r="G420" s="172">
        <v>10.319000000000001</v>
      </c>
      <c r="H420" s="302">
        <v>39.033999999999999</v>
      </c>
      <c r="O420">
        <v>2014</v>
      </c>
      <c r="S420" t="e">
        <f>LEN(#REF!)</f>
        <v>#REF!</v>
      </c>
      <c r="T420" t="e">
        <f>IF(LEN(S420)&lt;2,#REF!,S420)</f>
        <v>#REF!</v>
      </c>
      <c r="U420" s="58">
        <v>41837</v>
      </c>
    </row>
    <row r="421" spans="1:21" ht="16.5" customHeight="1" x14ac:dyDescent="0.25">
      <c r="A421" s="88" t="s">
        <v>133</v>
      </c>
      <c r="B421" s="49" t="s">
        <v>751</v>
      </c>
      <c r="C421" s="89" t="s">
        <v>29</v>
      </c>
      <c r="D421" s="51" t="s">
        <v>71</v>
      </c>
      <c r="E421" s="93">
        <v>2016</v>
      </c>
      <c r="F421" s="75">
        <v>1</v>
      </c>
      <c r="G421" s="194">
        <v>3.089</v>
      </c>
      <c r="H421" s="302">
        <v>13.6</v>
      </c>
      <c r="O421">
        <v>2016</v>
      </c>
      <c r="S421" t="e">
        <f>LEN(#REF!)</f>
        <v>#REF!</v>
      </c>
      <c r="T421" t="e">
        <f>IF(LEN(S421)&lt;2,#REF!,S421)</f>
        <v>#REF!</v>
      </c>
      <c r="U421" s="93">
        <v>2016</v>
      </c>
    </row>
    <row r="422" spans="1:21" ht="16.5" customHeight="1" x14ac:dyDescent="0.25">
      <c r="A422" s="91" t="s">
        <v>133</v>
      </c>
      <c r="B422" s="49" t="s">
        <v>752</v>
      </c>
      <c r="C422" s="92" t="s">
        <v>29</v>
      </c>
      <c r="D422" s="51" t="s">
        <v>71</v>
      </c>
      <c r="E422" s="93">
        <v>2016</v>
      </c>
      <c r="F422" s="75">
        <v>1</v>
      </c>
      <c r="G422" s="172">
        <v>15.013</v>
      </c>
      <c r="H422" s="297">
        <v>45.05</v>
      </c>
      <c r="O422">
        <v>2016</v>
      </c>
      <c r="S422" t="e">
        <f>LEN(#REF!)</f>
        <v>#REF!</v>
      </c>
      <c r="T422" t="e">
        <f>IF(LEN(S422)&lt;2,#REF!,S422)</f>
        <v>#REF!</v>
      </c>
      <c r="U422" s="93">
        <v>2016</v>
      </c>
    </row>
    <row r="423" spans="1:21" ht="16.5" customHeight="1" x14ac:dyDescent="0.25">
      <c r="A423" s="91" t="s">
        <v>133</v>
      </c>
      <c r="B423" s="49" t="s">
        <v>778</v>
      </c>
      <c r="C423" s="92" t="s">
        <v>29</v>
      </c>
      <c r="D423" s="51" t="s">
        <v>71</v>
      </c>
      <c r="E423" s="58">
        <v>42888</v>
      </c>
      <c r="F423" s="75">
        <v>1</v>
      </c>
      <c r="G423" s="172">
        <v>17.38</v>
      </c>
      <c r="H423" s="297">
        <v>42.33</v>
      </c>
      <c r="O423">
        <v>2017</v>
      </c>
      <c r="S423" t="e">
        <f>LEN(#REF!)</f>
        <v>#REF!</v>
      </c>
      <c r="T423" t="e">
        <f>IF(LEN(S423)&lt;2,#REF!,S423)</f>
        <v>#REF!</v>
      </c>
      <c r="U423" s="58">
        <v>42888</v>
      </c>
    </row>
    <row r="424" spans="1:21" ht="16.5" customHeight="1" x14ac:dyDescent="0.25">
      <c r="A424" s="91" t="s">
        <v>133</v>
      </c>
      <c r="B424" s="49" t="s">
        <v>812</v>
      </c>
      <c r="C424" s="92" t="s">
        <v>29</v>
      </c>
      <c r="D424" s="51" t="s">
        <v>71</v>
      </c>
      <c r="E424" s="58">
        <v>43379</v>
      </c>
      <c r="F424" s="75">
        <v>1</v>
      </c>
      <c r="G424" s="172">
        <v>6</v>
      </c>
      <c r="H424" s="297">
        <v>38.840000000000003</v>
      </c>
      <c r="O424">
        <v>2018</v>
      </c>
      <c r="S424" t="e">
        <f>LEN(#REF!)</f>
        <v>#REF!</v>
      </c>
      <c r="T424" t="e">
        <f>IF(LEN(S424)&lt;2,#REF!,S424)</f>
        <v>#REF!</v>
      </c>
      <c r="U424" s="58">
        <v>43379</v>
      </c>
    </row>
    <row r="425" spans="1:21" ht="16.5" customHeight="1" x14ac:dyDescent="0.25">
      <c r="A425" s="91" t="s">
        <v>134</v>
      </c>
      <c r="B425" s="49" t="s">
        <v>175</v>
      </c>
      <c r="C425" s="92" t="s">
        <v>53</v>
      </c>
      <c r="D425" s="51" t="s">
        <v>71</v>
      </c>
      <c r="E425" s="93">
        <v>1961</v>
      </c>
      <c r="F425" s="75">
        <v>1</v>
      </c>
      <c r="G425" s="172">
        <v>24.94</v>
      </c>
      <c r="H425" s="297">
        <v>110</v>
      </c>
      <c r="O425">
        <v>1961</v>
      </c>
      <c r="S425" t="e">
        <f>LEN(#REF!)</f>
        <v>#REF!</v>
      </c>
      <c r="T425" t="e">
        <f>IF(LEN(S425)&lt;2,#REF!,S425)</f>
        <v>#REF!</v>
      </c>
      <c r="U425" s="93">
        <v>1961</v>
      </c>
    </row>
    <row r="426" spans="1:21" ht="16.5" customHeight="1" x14ac:dyDescent="0.25">
      <c r="A426" s="91" t="s">
        <v>134</v>
      </c>
      <c r="B426" s="49" t="s">
        <v>196</v>
      </c>
      <c r="C426" s="92" t="s">
        <v>53</v>
      </c>
      <c r="D426" s="51" t="s">
        <v>71</v>
      </c>
      <c r="E426" s="58">
        <v>41460</v>
      </c>
      <c r="F426" s="75">
        <v>1</v>
      </c>
      <c r="G426" s="172">
        <v>29.303999999999998</v>
      </c>
      <c r="H426" s="297">
        <v>109</v>
      </c>
      <c r="O426">
        <v>2013</v>
      </c>
      <c r="S426" t="e">
        <f>LEN(#REF!)</f>
        <v>#REF!</v>
      </c>
      <c r="T426" t="e">
        <f>IF(LEN(S426)&lt;2,#REF!,S426)</f>
        <v>#REF!</v>
      </c>
      <c r="U426" s="58">
        <v>41460</v>
      </c>
    </row>
    <row r="427" spans="1:21" ht="16.5" customHeight="1" x14ac:dyDescent="0.25">
      <c r="A427" s="105" t="s">
        <v>134</v>
      </c>
      <c r="B427" s="56" t="s">
        <v>480</v>
      </c>
      <c r="C427" s="106" t="s">
        <v>53</v>
      </c>
      <c r="D427" s="51" t="s">
        <v>71</v>
      </c>
      <c r="E427" s="93">
        <v>2014</v>
      </c>
      <c r="F427" s="75">
        <v>1</v>
      </c>
      <c r="G427" s="189">
        <v>4.4219999999999997</v>
      </c>
      <c r="H427" s="306">
        <v>13.65</v>
      </c>
      <c r="O427">
        <v>2014</v>
      </c>
      <c r="S427" t="e">
        <f>LEN(#REF!)</f>
        <v>#REF!</v>
      </c>
      <c r="T427" t="e">
        <f>IF(LEN(S427)&lt;2,#REF!,S427)</f>
        <v>#REF!</v>
      </c>
      <c r="U427" s="93">
        <v>2014</v>
      </c>
    </row>
    <row r="428" spans="1:21" ht="16.5" customHeight="1" x14ac:dyDescent="0.25">
      <c r="A428" s="105" t="s">
        <v>134</v>
      </c>
      <c r="B428" s="49" t="s">
        <v>396</v>
      </c>
      <c r="C428" s="106" t="s">
        <v>53</v>
      </c>
      <c r="D428" s="51" t="s">
        <v>71</v>
      </c>
      <c r="E428" s="93">
        <v>2010</v>
      </c>
      <c r="F428" s="75">
        <v>1</v>
      </c>
      <c r="G428" s="172">
        <v>91.4</v>
      </c>
      <c r="H428" s="302">
        <v>360</v>
      </c>
      <c r="O428">
        <v>2010</v>
      </c>
      <c r="S428" t="e">
        <f>LEN(#REF!)</f>
        <v>#REF!</v>
      </c>
      <c r="T428" t="e">
        <f>IF(LEN(S428)&lt;2,#REF!,S428)</f>
        <v>#REF!</v>
      </c>
      <c r="U428" s="93">
        <v>2010</v>
      </c>
    </row>
    <row r="429" spans="1:21" ht="16.5" customHeight="1" x14ac:dyDescent="0.25">
      <c r="A429" s="105" t="s">
        <v>134</v>
      </c>
      <c r="B429" s="59" t="s">
        <v>280</v>
      </c>
      <c r="C429" s="106" t="s">
        <v>53</v>
      </c>
      <c r="D429" s="51" t="s">
        <v>71</v>
      </c>
      <c r="E429" s="58">
        <v>40688</v>
      </c>
      <c r="F429" s="75">
        <v>1</v>
      </c>
      <c r="G429" s="178">
        <v>25.2</v>
      </c>
      <c r="H429" s="302">
        <v>126</v>
      </c>
      <c r="O429">
        <v>2011</v>
      </c>
      <c r="S429" t="e">
        <f>LEN(#REF!)</f>
        <v>#REF!</v>
      </c>
      <c r="T429" t="e">
        <f>IF(LEN(S429)&lt;2,#REF!,S429)</f>
        <v>#REF!</v>
      </c>
      <c r="U429" s="58">
        <v>40688</v>
      </c>
    </row>
    <row r="430" spans="1:21" ht="16.5" customHeight="1" x14ac:dyDescent="0.25">
      <c r="A430" s="105" t="s">
        <v>134</v>
      </c>
      <c r="B430" s="49" t="s">
        <v>420</v>
      </c>
      <c r="C430" s="106" t="s">
        <v>53</v>
      </c>
      <c r="D430" s="51" t="s">
        <v>71</v>
      </c>
      <c r="E430" s="93">
        <v>2010</v>
      </c>
      <c r="F430" s="75">
        <v>1</v>
      </c>
      <c r="G430" s="172">
        <v>9.5</v>
      </c>
      <c r="H430" s="297">
        <v>40</v>
      </c>
      <c r="O430">
        <v>2010</v>
      </c>
      <c r="S430" t="e">
        <f>LEN(#REF!)</f>
        <v>#REF!</v>
      </c>
      <c r="T430" t="e">
        <f>IF(LEN(S430)&lt;2,#REF!,S430)</f>
        <v>#REF!</v>
      </c>
      <c r="U430" s="93">
        <v>2010</v>
      </c>
    </row>
    <row r="431" spans="1:21" ht="16.5" customHeight="1" x14ac:dyDescent="0.25">
      <c r="A431" s="105" t="s">
        <v>134</v>
      </c>
      <c r="B431" s="49" t="s">
        <v>522</v>
      </c>
      <c r="C431" s="106" t="s">
        <v>53</v>
      </c>
      <c r="D431" s="51" t="s">
        <v>71</v>
      </c>
      <c r="E431" s="93">
        <v>2010</v>
      </c>
      <c r="F431" s="75">
        <v>1</v>
      </c>
      <c r="G431" s="172">
        <v>62.15</v>
      </c>
      <c r="H431" s="297">
        <v>156</v>
      </c>
      <c r="O431">
        <v>2010</v>
      </c>
      <c r="S431" t="e">
        <f>LEN(#REF!)</f>
        <v>#REF!</v>
      </c>
      <c r="T431" t="e">
        <f>IF(LEN(S431)&lt;2,#REF!,S431)</f>
        <v>#REF!</v>
      </c>
      <c r="U431" s="93">
        <v>2010</v>
      </c>
    </row>
    <row r="432" spans="1:21" ht="16.5" customHeight="1" x14ac:dyDescent="0.25">
      <c r="A432" s="105" t="s">
        <v>134</v>
      </c>
      <c r="B432" s="59" t="s">
        <v>523</v>
      </c>
      <c r="C432" s="106" t="s">
        <v>53</v>
      </c>
      <c r="D432" s="51" t="s">
        <v>71</v>
      </c>
      <c r="E432" s="58">
        <v>41541</v>
      </c>
      <c r="F432" s="75">
        <v>1</v>
      </c>
      <c r="G432" s="194">
        <v>19.690000000000001</v>
      </c>
      <c r="H432" s="302">
        <v>100.646</v>
      </c>
      <c r="O432">
        <v>2013</v>
      </c>
      <c r="S432" t="e">
        <f>LEN(#REF!)</f>
        <v>#REF!</v>
      </c>
      <c r="T432" t="e">
        <f>IF(LEN(S432)&lt;2,#REF!,S432)</f>
        <v>#REF!</v>
      </c>
      <c r="U432" s="58">
        <v>41541</v>
      </c>
    </row>
    <row r="433" spans="1:21" ht="16.5" customHeight="1" x14ac:dyDescent="0.25">
      <c r="A433" s="105" t="s">
        <v>134</v>
      </c>
      <c r="B433" s="49" t="s">
        <v>377</v>
      </c>
      <c r="C433" s="106" t="s">
        <v>53</v>
      </c>
      <c r="D433" s="51" t="s">
        <v>71</v>
      </c>
      <c r="E433" s="93">
        <v>2010</v>
      </c>
      <c r="F433" s="75">
        <v>1</v>
      </c>
      <c r="G433" s="172">
        <v>40.24</v>
      </c>
      <c r="H433" s="302">
        <v>180</v>
      </c>
      <c r="O433">
        <v>2010</v>
      </c>
      <c r="S433" t="e">
        <f>LEN(#REF!)</f>
        <v>#REF!</v>
      </c>
      <c r="T433" t="e">
        <f>IF(LEN(S433)&lt;2,#REF!,S433)</f>
        <v>#REF!</v>
      </c>
      <c r="U433" s="93">
        <v>2010</v>
      </c>
    </row>
    <row r="434" spans="1:21" ht="16.5" customHeight="1" x14ac:dyDescent="0.25">
      <c r="A434" s="105" t="s">
        <v>134</v>
      </c>
      <c r="B434" s="49" t="s">
        <v>566</v>
      </c>
      <c r="C434" s="106" t="s">
        <v>53</v>
      </c>
      <c r="D434" s="51" t="s">
        <v>568</v>
      </c>
      <c r="E434" s="58">
        <v>41927</v>
      </c>
      <c r="F434" s="75">
        <v>1</v>
      </c>
      <c r="G434" s="172">
        <v>2.36</v>
      </c>
      <c r="H434" s="302">
        <v>9.66</v>
      </c>
      <c r="O434">
        <v>2014</v>
      </c>
      <c r="S434" t="e">
        <f>LEN(#REF!)</f>
        <v>#REF!</v>
      </c>
      <c r="T434" t="e">
        <f>IF(LEN(S434)&lt;2,#REF!,S434)</f>
        <v>#REF!</v>
      </c>
      <c r="U434" s="58">
        <v>41927</v>
      </c>
    </row>
    <row r="435" spans="1:21" ht="16.5" customHeight="1" x14ac:dyDescent="0.25">
      <c r="A435" s="105" t="s">
        <v>134</v>
      </c>
      <c r="B435" s="49" t="s">
        <v>567</v>
      </c>
      <c r="C435" s="106" t="s">
        <v>53</v>
      </c>
      <c r="D435" s="51" t="s">
        <v>568</v>
      </c>
      <c r="E435" s="58">
        <v>41992</v>
      </c>
      <c r="F435" s="75">
        <v>1</v>
      </c>
      <c r="G435" s="172">
        <v>8.82</v>
      </c>
      <c r="H435" s="302">
        <v>32.543999999999997</v>
      </c>
      <c r="O435">
        <v>2014</v>
      </c>
      <c r="S435" t="e">
        <f>LEN(#REF!)</f>
        <v>#REF!</v>
      </c>
      <c r="T435" t="e">
        <f>IF(LEN(S435)&lt;2,#REF!,S435)</f>
        <v>#REF!</v>
      </c>
      <c r="U435" s="58">
        <v>41992</v>
      </c>
    </row>
    <row r="436" spans="1:21" ht="16.5" customHeight="1" x14ac:dyDescent="0.25">
      <c r="A436" s="105" t="s">
        <v>134</v>
      </c>
      <c r="B436" s="49" t="s">
        <v>554</v>
      </c>
      <c r="C436" s="106" t="s">
        <v>53</v>
      </c>
      <c r="D436" s="51" t="s">
        <v>568</v>
      </c>
      <c r="E436" s="58">
        <v>41836</v>
      </c>
      <c r="F436" s="75">
        <v>1</v>
      </c>
      <c r="G436" s="172">
        <v>13.5</v>
      </c>
      <c r="H436" s="297">
        <v>46.89</v>
      </c>
      <c r="O436">
        <v>2014</v>
      </c>
      <c r="S436" t="e">
        <f>LEN(#REF!)</f>
        <v>#REF!</v>
      </c>
      <c r="T436" t="e">
        <f>IF(LEN(S436)&lt;2,#REF!,S436)</f>
        <v>#REF!</v>
      </c>
      <c r="U436" s="58">
        <v>41836</v>
      </c>
    </row>
    <row r="437" spans="1:21" ht="16.5" customHeight="1" x14ac:dyDescent="0.25">
      <c r="A437" s="105" t="s">
        <v>134</v>
      </c>
      <c r="B437" s="49" t="s">
        <v>562</v>
      </c>
      <c r="C437" s="106" t="s">
        <v>53</v>
      </c>
      <c r="D437" s="51" t="s">
        <v>568</v>
      </c>
      <c r="E437" s="58">
        <v>42004</v>
      </c>
      <c r="F437" s="75">
        <v>1</v>
      </c>
      <c r="G437" s="194">
        <v>3.72</v>
      </c>
      <c r="H437" s="297">
        <v>14.47</v>
      </c>
      <c r="O437">
        <v>2014</v>
      </c>
      <c r="S437" t="e">
        <f>LEN(#REF!)</f>
        <v>#REF!</v>
      </c>
      <c r="T437" t="e">
        <f>IF(LEN(S437)&lt;2,#REF!,S437)</f>
        <v>#REF!</v>
      </c>
      <c r="U437" s="58">
        <v>42004</v>
      </c>
    </row>
    <row r="438" spans="1:21" ht="16.5" customHeight="1" x14ac:dyDescent="0.25">
      <c r="A438" s="105" t="s">
        <v>134</v>
      </c>
      <c r="B438" s="59" t="s">
        <v>753</v>
      </c>
      <c r="C438" s="106" t="s">
        <v>53</v>
      </c>
      <c r="D438" s="51" t="s">
        <v>568</v>
      </c>
      <c r="E438" s="93">
        <v>2016</v>
      </c>
      <c r="F438" s="75">
        <v>1</v>
      </c>
      <c r="G438" s="194">
        <v>7.6</v>
      </c>
      <c r="H438" s="302">
        <v>34.54</v>
      </c>
      <c r="O438">
        <v>2016</v>
      </c>
      <c r="S438" t="e">
        <f>LEN(#REF!)</f>
        <v>#REF!</v>
      </c>
      <c r="T438" t="e">
        <f>IF(LEN(S438)&lt;2,#REF!,S438)</f>
        <v>#REF!</v>
      </c>
      <c r="U438" s="93">
        <v>2016</v>
      </c>
    </row>
    <row r="439" spans="1:21" ht="16.5" customHeight="1" x14ac:dyDescent="0.25">
      <c r="A439" s="105" t="s">
        <v>111</v>
      </c>
      <c r="B439" s="49" t="s">
        <v>152</v>
      </c>
      <c r="C439" s="106" t="s">
        <v>8</v>
      </c>
      <c r="D439" s="51" t="s">
        <v>71</v>
      </c>
      <c r="E439" s="93">
        <v>1984</v>
      </c>
      <c r="F439" s="75">
        <v>1</v>
      </c>
      <c r="G439" s="172">
        <v>0.29099999999999998</v>
      </c>
      <c r="H439" s="302">
        <v>1</v>
      </c>
      <c r="O439">
        <v>1984</v>
      </c>
      <c r="S439" t="e">
        <f>LEN(#REF!)</f>
        <v>#REF!</v>
      </c>
      <c r="T439" t="e">
        <f>IF(LEN(S439)&lt;2,#REF!,S439)</f>
        <v>#REF!</v>
      </c>
      <c r="U439" s="93">
        <v>1984</v>
      </c>
    </row>
    <row r="440" spans="1:21" ht="16.5" customHeight="1" x14ac:dyDescent="0.25">
      <c r="A440" s="105" t="s">
        <v>111</v>
      </c>
      <c r="B440" s="49" t="s">
        <v>208</v>
      </c>
      <c r="C440" s="106" t="s">
        <v>8</v>
      </c>
      <c r="D440" s="51" t="s">
        <v>71</v>
      </c>
      <c r="E440" s="93">
        <v>2010</v>
      </c>
      <c r="F440" s="75">
        <v>1</v>
      </c>
      <c r="G440" s="172">
        <v>12.41</v>
      </c>
      <c r="H440" s="302">
        <v>45.76</v>
      </c>
      <c r="O440">
        <v>2010</v>
      </c>
      <c r="S440" t="e">
        <f>LEN(#REF!)</f>
        <v>#REF!</v>
      </c>
      <c r="T440" t="e">
        <f>IF(LEN(S440)&lt;2,#REF!,S440)</f>
        <v>#REF!</v>
      </c>
      <c r="U440" s="93">
        <v>2010</v>
      </c>
    </row>
    <row r="441" spans="1:21" ht="16.5" customHeight="1" x14ac:dyDescent="0.25">
      <c r="A441" s="105" t="s">
        <v>111</v>
      </c>
      <c r="B441" s="49" t="s">
        <v>385</v>
      </c>
      <c r="C441" s="106" t="s">
        <v>8</v>
      </c>
      <c r="D441" s="51" t="s">
        <v>71</v>
      </c>
      <c r="E441" s="58">
        <v>41137</v>
      </c>
      <c r="F441" s="75">
        <v>1</v>
      </c>
      <c r="G441" s="172">
        <v>32.411999999999999</v>
      </c>
      <c r="H441" s="302">
        <v>77.66</v>
      </c>
      <c r="O441">
        <v>2012</v>
      </c>
      <c r="S441" t="e">
        <f>LEN(#REF!)</f>
        <v>#REF!</v>
      </c>
      <c r="T441" t="e">
        <f>IF(LEN(S441)&lt;2,#REF!,S441)</f>
        <v>#REF!</v>
      </c>
      <c r="U441" s="58">
        <v>41137</v>
      </c>
    </row>
    <row r="442" spans="1:21" ht="16.5" customHeight="1" x14ac:dyDescent="0.25">
      <c r="A442" s="105" t="s">
        <v>111</v>
      </c>
      <c r="B442" s="49" t="s">
        <v>222</v>
      </c>
      <c r="C442" s="106" t="s">
        <v>8</v>
      </c>
      <c r="D442" s="51" t="s">
        <v>71</v>
      </c>
      <c r="E442" s="93">
        <v>2008</v>
      </c>
      <c r="F442" s="75">
        <v>1</v>
      </c>
      <c r="G442" s="172">
        <v>9.18</v>
      </c>
      <c r="H442" s="302">
        <v>47.33</v>
      </c>
      <c r="O442">
        <v>2008</v>
      </c>
      <c r="S442" t="e">
        <f>LEN(#REF!)</f>
        <v>#REF!</v>
      </c>
      <c r="T442" t="e">
        <f>IF(LEN(S442)&lt;2,#REF!,S442)</f>
        <v>#REF!</v>
      </c>
      <c r="U442" s="93">
        <v>2008</v>
      </c>
    </row>
    <row r="443" spans="1:21" ht="16.5" customHeight="1" x14ac:dyDescent="0.25">
      <c r="A443" s="105" t="s">
        <v>111</v>
      </c>
      <c r="B443" s="49" t="s">
        <v>224</v>
      </c>
      <c r="C443" s="106" t="s">
        <v>8</v>
      </c>
      <c r="D443" s="51" t="s">
        <v>71</v>
      </c>
      <c r="E443" s="93">
        <v>2009</v>
      </c>
      <c r="F443" s="75">
        <v>1</v>
      </c>
      <c r="G443" s="172">
        <v>16.206</v>
      </c>
      <c r="H443" s="302">
        <v>59.927999999999997</v>
      </c>
      <c r="O443">
        <v>2009</v>
      </c>
      <c r="S443" t="e">
        <f>LEN(#REF!)</f>
        <v>#REF!</v>
      </c>
      <c r="T443" t="e">
        <f>IF(LEN(S443)&lt;2,#REF!,S443)</f>
        <v>#REF!</v>
      </c>
      <c r="U443" s="93">
        <v>2009</v>
      </c>
    </row>
    <row r="444" spans="1:21" ht="16.5" customHeight="1" x14ac:dyDescent="0.25">
      <c r="A444" s="105" t="s">
        <v>111</v>
      </c>
      <c r="B444" s="49" t="s">
        <v>233</v>
      </c>
      <c r="C444" s="106" t="s">
        <v>8</v>
      </c>
      <c r="D444" s="51" t="s">
        <v>71</v>
      </c>
      <c r="E444" s="58">
        <v>41382</v>
      </c>
      <c r="F444" s="75">
        <v>1</v>
      </c>
      <c r="G444" s="172">
        <v>7.77</v>
      </c>
      <c r="H444" s="302">
        <v>31.17</v>
      </c>
      <c r="O444">
        <v>2013</v>
      </c>
      <c r="S444" t="e">
        <f>LEN(#REF!)</f>
        <v>#REF!</v>
      </c>
      <c r="T444" t="e">
        <f>IF(LEN(S444)&lt;2,#REF!,S444)</f>
        <v>#REF!</v>
      </c>
      <c r="U444" s="58">
        <v>41382</v>
      </c>
    </row>
    <row r="445" spans="1:21" ht="16.5" customHeight="1" x14ac:dyDescent="0.25">
      <c r="A445" s="105" t="s">
        <v>111</v>
      </c>
      <c r="B445" s="49" t="s">
        <v>245</v>
      </c>
      <c r="C445" s="106" t="s">
        <v>8</v>
      </c>
      <c r="D445" s="51" t="s">
        <v>71</v>
      </c>
      <c r="E445" s="58">
        <v>41348</v>
      </c>
      <c r="F445" s="75">
        <v>1</v>
      </c>
      <c r="G445" s="172">
        <v>19.04</v>
      </c>
      <c r="H445" s="302">
        <v>35.79</v>
      </c>
      <c r="O445">
        <v>2013</v>
      </c>
      <c r="S445" t="e">
        <f>LEN(#REF!)</f>
        <v>#REF!</v>
      </c>
      <c r="T445" t="e">
        <f>IF(LEN(S445)&lt;2,#REF!,S445)</f>
        <v>#REF!</v>
      </c>
      <c r="U445" s="58">
        <v>41348</v>
      </c>
    </row>
    <row r="446" spans="1:21" ht="16.5" customHeight="1" x14ac:dyDescent="0.25">
      <c r="A446" s="112" t="s">
        <v>111</v>
      </c>
      <c r="B446" s="65" t="s">
        <v>253</v>
      </c>
      <c r="C446" s="113" t="s">
        <v>8</v>
      </c>
      <c r="D446" s="67" t="s">
        <v>71</v>
      </c>
      <c r="E446" s="58">
        <v>40458</v>
      </c>
      <c r="F446" s="285">
        <v>1</v>
      </c>
      <c r="G446" s="174">
        <v>22.5</v>
      </c>
      <c r="H446" s="304">
        <v>86.97</v>
      </c>
      <c r="O446">
        <v>2010</v>
      </c>
      <c r="S446" t="e">
        <f>LEN(#REF!)</f>
        <v>#REF!</v>
      </c>
      <c r="T446" t="e">
        <f>IF(LEN(S446)&lt;2,#REF!,S446)</f>
        <v>#REF!</v>
      </c>
      <c r="U446" s="58">
        <v>40458</v>
      </c>
    </row>
    <row r="447" spans="1:21" ht="16.5" customHeight="1" x14ac:dyDescent="0.25">
      <c r="A447" s="112" t="s">
        <v>111</v>
      </c>
      <c r="B447" s="65" t="s">
        <v>254</v>
      </c>
      <c r="C447" s="113" t="s">
        <v>8</v>
      </c>
      <c r="D447" s="67" t="s">
        <v>71</v>
      </c>
      <c r="E447" s="58">
        <v>40333</v>
      </c>
      <c r="F447" s="285">
        <v>1</v>
      </c>
      <c r="G447" s="174">
        <v>45</v>
      </c>
      <c r="H447" s="304">
        <v>125</v>
      </c>
      <c r="O447">
        <v>2010</v>
      </c>
      <c r="S447" t="e">
        <f>LEN(#REF!)</f>
        <v>#REF!</v>
      </c>
      <c r="T447" t="e">
        <f>IF(LEN(S447)&lt;2,#REF!,S447)</f>
        <v>#REF!</v>
      </c>
      <c r="U447" s="58">
        <v>40333</v>
      </c>
    </row>
    <row r="448" spans="1:21" ht="16.5" customHeight="1" x14ac:dyDescent="0.25">
      <c r="A448" s="112" t="s">
        <v>111</v>
      </c>
      <c r="B448" s="65" t="s">
        <v>501</v>
      </c>
      <c r="C448" s="113" t="s">
        <v>8</v>
      </c>
      <c r="D448" s="67" t="s">
        <v>71</v>
      </c>
      <c r="E448" s="93">
        <v>2009</v>
      </c>
      <c r="F448" s="285">
        <v>1</v>
      </c>
      <c r="G448" s="174">
        <v>8.48</v>
      </c>
      <c r="H448" s="304">
        <v>32.47</v>
      </c>
      <c r="O448">
        <v>2009</v>
      </c>
      <c r="S448" t="e">
        <f>LEN(#REF!)</f>
        <v>#REF!</v>
      </c>
      <c r="T448" t="e">
        <f>IF(LEN(S448)&lt;2,#REF!,S448)</f>
        <v>#REF!</v>
      </c>
      <c r="U448" s="93">
        <v>2009</v>
      </c>
    </row>
    <row r="449" spans="1:21" ht="16.5" customHeight="1" x14ac:dyDescent="0.25">
      <c r="A449" s="79" t="s">
        <v>111</v>
      </c>
      <c r="B449" s="49" t="s">
        <v>319</v>
      </c>
      <c r="C449" s="49" t="s">
        <v>8</v>
      </c>
      <c r="D449" s="51" t="s">
        <v>71</v>
      </c>
      <c r="E449" s="93">
        <v>2010</v>
      </c>
      <c r="F449" s="75">
        <v>1</v>
      </c>
      <c r="G449" s="194">
        <v>19.602</v>
      </c>
      <c r="H449" s="302">
        <v>58.08</v>
      </c>
      <c r="O449">
        <v>2010</v>
      </c>
      <c r="S449" t="e">
        <f>LEN(#REF!)</f>
        <v>#REF!</v>
      </c>
      <c r="T449" t="e">
        <f>IF(LEN(S449)&lt;2,#REF!,S449)</f>
        <v>#REF!</v>
      </c>
      <c r="U449" s="93">
        <v>2010</v>
      </c>
    </row>
    <row r="450" spans="1:21" ht="16.5" customHeight="1" x14ac:dyDescent="0.25">
      <c r="A450" s="79" t="s">
        <v>111</v>
      </c>
      <c r="B450" s="49" t="s">
        <v>330</v>
      </c>
      <c r="C450" s="49" t="s">
        <v>8</v>
      </c>
      <c r="D450" s="51" t="s">
        <v>71</v>
      </c>
      <c r="E450" s="58">
        <v>41015</v>
      </c>
      <c r="F450" s="75">
        <v>1</v>
      </c>
      <c r="G450" s="172">
        <v>26.6</v>
      </c>
      <c r="H450" s="297">
        <v>58.49</v>
      </c>
      <c r="O450">
        <v>2012</v>
      </c>
      <c r="S450" t="e">
        <f>LEN(#REF!)</f>
        <v>#REF!</v>
      </c>
      <c r="T450" t="e">
        <f>IF(LEN(S450)&lt;2,#REF!,S450)</f>
        <v>#REF!</v>
      </c>
      <c r="U450" s="58">
        <v>41015</v>
      </c>
    </row>
    <row r="451" spans="1:21" ht="16.5" customHeight="1" x14ac:dyDescent="0.25">
      <c r="A451" s="79" t="s">
        <v>111</v>
      </c>
      <c r="B451" s="49" t="s">
        <v>371</v>
      </c>
      <c r="C451" s="49" t="s">
        <v>8</v>
      </c>
      <c r="D451" s="51" t="s">
        <v>71</v>
      </c>
      <c r="E451" s="58">
        <v>41523</v>
      </c>
      <c r="F451" s="75">
        <v>1</v>
      </c>
      <c r="G451" s="172">
        <v>4.67</v>
      </c>
      <c r="H451" s="302">
        <v>20.87</v>
      </c>
      <c r="O451">
        <v>2013</v>
      </c>
      <c r="S451" t="e">
        <f>LEN(#REF!)</f>
        <v>#REF!</v>
      </c>
      <c r="T451" t="e">
        <f>IF(LEN(S451)&lt;2,#REF!,S451)</f>
        <v>#REF!</v>
      </c>
      <c r="U451" s="58">
        <v>41523</v>
      </c>
    </row>
    <row r="452" spans="1:21" ht="16.5" customHeight="1" x14ac:dyDescent="0.25">
      <c r="A452" s="79" t="s">
        <v>111</v>
      </c>
      <c r="B452" s="59" t="s">
        <v>705</v>
      </c>
      <c r="C452" s="49" t="s">
        <v>8</v>
      </c>
      <c r="D452" s="51" t="s">
        <v>68</v>
      </c>
      <c r="E452" s="58">
        <v>42348</v>
      </c>
      <c r="F452" s="75">
        <v>1</v>
      </c>
      <c r="G452" s="178">
        <v>332.18</v>
      </c>
      <c r="H452" s="300">
        <v>1026</v>
      </c>
      <c r="O452">
        <v>2015</v>
      </c>
      <c r="S452" t="e">
        <f>LEN(#REF!)</f>
        <v>#REF!</v>
      </c>
      <c r="T452" t="e">
        <f>IF(LEN(S452)&lt;2,#REF!,S452)</f>
        <v>#REF!</v>
      </c>
      <c r="U452" s="58">
        <v>42348</v>
      </c>
    </row>
    <row r="453" spans="1:21" ht="16.5" customHeight="1" x14ac:dyDescent="0.25">
      <c r="A453" s="79" t="s">
        <v>111</v>
      </c>
      <c r="B453" s="59" t="s">
        <v>706</v>
      </c>
      <c r="C453" s="49" t="s">
        <v>8</v>
      </c>
      <c r="D453" s="51" t="s">
        <v>71</v>
      </c>
      <c r="E453" s="58">
        <v>42306</v>
      </c>
      <c r="F453" s="75">
        <v>1</v>
      </c>
      <c r="G453" s="172">
        <v>1.9550000000000001</v>
      </c>
      <c r="H453" s="302">
        <v>6.65</v>
      </c>
      <c r="O453">
        <v>2015</v>
      </c>
      <c r="S453" t="e">
        <f>LEN(#REF!)</f>
        <v>#REF!</v>
      </c>
      <c r="T453" t="e">
        <f>IF(LEN(S453)&lt;2,#REF!,S453)</f>
        <v>#REF!</v>
      </c>
      <c r="U453" s="58">
        <v>42306</v>
      </c>
    </row>
    <row r="454" spans="1:21" ht="16.5" customHeight="1" x14ac:dyDescent="0.25">
      <c r="A454" s="79" t="s">
        <v>111</v>
      </c>
      <c r="B454" s="49" t="s">
        <v>754</v>
      </c>
      <c r="C454" s="49" t="s">
        <v>8</v>
      </c>
      <c r="D454" s="51" t="s">
        <v>71</v>
      </c>
      <c r="E454" s="93">
        <v>2016</v>
      </c>
      <c r="F454" s="75">
        <v>1</v>
      </c>
      <c r="G454" s="178">
        <v>9.7870000000000008</v>
      </c>
      <c r="H454" s="300">
        <v>32.96</v>
      </c>
      <c r="O454">
        <v>2016</v>
      </c>
      <c r="S454" t="e">
        <f>LEN(#REF!)</f>
        <v>#REF!</v>
      </c>
      <c r="T454" t="e">
        <f>IF(LEN(S454)&lt;2,#REF!,S454)</f>
        <v>#REF!</v>
      </c>
      <c r="U454" s="93">
        <v>2016</v>
      </c>
    </row>
    <row r="455" spans="1:21" ht="16.5" customHeight="1" x14ac:dyDescent="0.25">
      <c r="A455" s="79" t="s">
        <v>111</v>
      </c>
      <c r="B455" s="49" t="s">
        <v>756</v>
      </c>
      <c r="C455" s="49" t="s">
        <v>8</v>
      </c>
      <c r="D455" s="51" t="s">
        <v>71</v>
      </c>
      <c r="E455" s="93">
        <v>2016</v>
      </c>
      <c r="F455" s="75">
        <v>1</v>
      </c>
      <c r="G455" s="172">
        <v>15.02</v>
      </c>
      <c r="H455" s="297">
        <v>40.119999999999997</v>
      </c>
      <c r="O455">
        <v>2016</v>
      </c>
      <c r="S455" t="e">
        <f>LEN(#REF!)</f>
        <v>#REF!</v>
      </c>
      <c r="T455" t="e">
        <f>IF(LEN(S455)&lt;2,#REF!,S455)</f>
        <v>#REF!</v>
      </c>
      <c r="U455" s="93">
        <v>2016</v>
      </c>
    </row>
    <row r="456" spans="1:21" ht="16.5" customHeight="1" x14ac:dyDescent="0.25">
      <c r="A456" s="91" t="s">
        <v>111</v>
      </c>
      <c r="B456" s="49" t="s">
        <v>755</v>
      </c>
      <c r="C456" s="92" t="s">
        <v>8</v>
      </c>
      <c r="D456" s="51" t="s">
        <v>71</v>
      </c>
      <c r="E456" s="93">
        <v>2016</v>
      </c>
      <c r="F456" s="75">
        <v>1</v>
      </c>
      <c r="G456" s="172">
        <v>6.2</v>
      </c>
      <c r="H456" s="297">
        <v>20.149999999999999</v>
      </c>
      <c r="O456">
        <v>2016</v>
      </c>
      <c r="S456" t="e">
        <f>LEN(#REF!)</f>
        <v>#REF!</v>
      </c>
      <c r="T456" t="e">
        <f>IF(LEN(S456)&lt;2,#REF!,S456)</f>
        <v>#REF!</v>
      </c>
      <c r="U456" s="93">
        <v>2016</v>
      </c>
    </row>
    <row r="457" spans="1:21" ht="16.5" customHeight="1" x14ac:dyDescent="0.25">
      <c r="A457" s="105" t="s">
        <v>111</v>
      </c>
      <c r="B457" s="59" t="s">
        <v>757</v>
      </c>
      <c r="C457" s="106" t="s">
        <v>8</v>
      </c>
      <c r="D457" s="51" t="s">
        <v>71</v>
      </c>
      <c r="E457" s="93">
        <v>2016</v>
      </c>
      <c r="F457" s="75">
        <v>1</v>
      </c>
      <c r="G457" s="172">
        <v>7.1</v>
      </c>
      <c r="H457" s="302">
        <v>21.46</v>
      </c>
      <c r="O457">
        <v>2016</v>
      </c>
      <c r="S457" t="e">
        <f>LEN(#REF!)</f>
        <v>#REF!</v>
      </c>
      <c r="T457" t="e">
        <f>IF(LEN(S457)&lt;2,#REF!,S457)</f>
        <v>#REF!</v>
      </c>
      <c r="U457" s="93">
        <v>2016</v>
      </c>
    </row>
    <row r="458" spans="1:21" ht="16.5" customHeight="1" x14ac:dyDescent="0.25">
      <c r="A458" s="105" t="s">
        <v>111</v>
      </c>
      <c r="B458" s="59" t="s">
        <v>779</v>
      </c>
      <c r="C458" s="106" t="s">
        <v>8</v>
      </c>
      <c r="D458" s="51" t="s">
        <v>71</v>
      </c>
      <c r="E458" s="58">
        <v>43035</v>
      </c>
      <c r="F458" s="75">
        <v>1</v>
      </c>
      <c r="G458" s="178">
        <v>14.52</v>
      </c>
      <c r="H458" s="300">
        <v>50.83</v>
      </c>
      <c r="O458">
        <v>2017</v>
      </c>
      <c r="S458" t="e">
        <f>LEN(#REF!)</f>
        <v>#REF!</v>
      </c>
      <c r="T458" t="e">
        <f>IF(LEN(S458)&lt;2,#REF!,S458)</f>
        <v>#REF!</v>
      </c>
      <c r="U458" s="58">
        <v>43035</v>
      </c>
    </row>
    <row r="459" spans="1:21" ht="16.5" customHeight="1" x14ac:dyDescent="0.25">
      <c r="A459" s="105" t="s">
        <v>111</v>
      </c>
      <c r="B459" s="59" t="s">
        <v>780</v>
      </c>
      <c r="C459" s="106" t="s">
        <v>8</v>
      </c>
      <c r="D459" s="51" t="s">
        <v>71</v>
      </c>
      <c r="E459" s="58">
        <v>43049</v>
      </c>
      <c r="F459" s="75">
        <v>1</v>
      </c>
      <c r="G459" s="195">
        <v>7.9</v>
      </c>
      <c r="H459" s="308">
        <v>24.03</v>
      </c>
      <c r="O459">
        <v>2017</v>
      </c>
      <c r="S459" t="e">
        <f>LEN(#REF!)</f>
        <v>#REF!</v>
      </c>
      <c r="T459" t="e">
        <f>IF(LEN(S459)&lt;2,#REF!,S459)</f>
        <v>#REF!</v>
      </c>
      <c r="U459" s="58">
        <v>43049</v>
      </c>
    </row>
    <row r="460" spans="1:21" ht="16.5" customHeight="1" x14ac:dyDescent="0.25">
      <c r="A460" s="105" t="s">
        <v>111</v>
      </c>
      <c r="B460" s="59" t="s">
        <v>781</v>
      </c>
      <c r="C460" s="106" t="s">
        <v>8</v>
      </c>
      <c r="D460" s="51" t="s">
        <v>71</v>
      </c>
      <c r="E460" s="58">
        <v>43039</v>
      </c>
      <c r="F460" s="75">
        <v>1</v>
      </c>
      <c r="G460" s="172">
        <v>27.5</v>
      </c>
      <c r="H460" s="297">
        <v>81.72</v>
      </c>
      <c r="O460">
        <v>2017</v>
      </c>
      <c r="S460" t="e">
        <f>LEN(#REF!)</f>
        <v>#REF!</v>
      </c>
      <c r="T460" t="e">
        <f>IF(LEN(S460)&lt;2,#REF!,S460)</f>
        <v>#REF!</v>
      </c>
      <c r="U460" s="58">
        <v>43039</v>
      </c>
    </row>
    <row r="461" spans="1:21" ht="16.5" customHeight="1" x14ac:dyDescent="0.25">
      <c r="A461" s="105" t="s">
        <v>111</v>
      </c>
      <c r="B461" s="49" t="s">
        <v>813</v>
      </c>
      <c r="C461" s="106" t="s">
        <v>8</v>
      </c>
      <c r="D461" s="51" t="s">
        <v>71</v>
      </c>
      <c r="E461" s="58">
        <v>43357</v>
      </c>
      <c r="F461" s="75">
        <v>1</v>
      </c>
      <c r="G461" s="172">
        <v>15.635999999999999</v>
      </c>
      <c r="H461" s="297">
        <v>38.35</v>
      </c>
      <c r="O461">
        <v>2018</v>
      </c>
      <c r="S461" t="e">
        <f>LEN(#REF!)</f>
        <v>#REF!</v>
      </c>
      <c r="T461" t="e">
        <f>IF(LEN(S461)&lt;2,#REF!,S461)</f>
        <v>#REF!</v>
      </c>
      <c r="U461" s="58">
        <v>43357</v>
      </c>
    </row>
    <row r="462" spans="1:21" ht="16.5" customHeight="1" x14ac:dyDescent="0.25">
      <c r="A462" s="105" t="s">
        <v>111</v>
      </c>
      <c r="B462" s="59" t="s">
        <v>814</v>
      </c>
      <c r="C462" s="106" t="s">
        <v>8</v>
      </c>
      <c r="D462" s="51" t="s">
        <v>71</v>
      </c>
      <c r="E462" s="58">
        <v>43329</v>
      </c>
      <c r="F462" s="75">
        <v>1</v>
      </c>
      <c r="G462" s="194">
        <v>10.177</v>
      </c>
      <c r="H462" s="302">
        <v>39.97</v>
      </c>
      <c r="O462">
        <v>2018</v>
      </c>
      <c r="S462" t="e">
        <f>LEN(#REF!)</f>
        <v>#REF!</v>
      </c>
      <c r="T462" t="e">
        <f>IF(LEN(S462)&lt;2,#REF!,S462)</f>
        <v>#REF!</v>
      </c>
      <c r="U462" s="58">
        <v>43329</v>
      </c>
    </row>
    <row r="463" spans="1:21" ht="16.5" customHeight="1" x14ac:dyDescent="0.25">
      <c r="A463" s="105" t="s">
        <v>111</v>
      </c>
      <c r="B463" s="49" t="s">
        <v>815</v>
      </c>
      <c r="C463" s="106" t="s">
        <v>8</v>
      </c>
      <c r="D463" s="51" t="s">
        <v>71</v>
      </c>
      <c r="E463" s="58">
        <v>43364</v>
      </c>
      <c r="F463" s="75">
        <v>1</v>
      </c>
      <c r="G463" s="172">
        <v>3.3220000000000001</v>
      </c>
      <c r="H463" s="297">
        <v>9.8529999999999998</v>
      </c>
      <c r="O463">
        <v>2018</v>
      </c>
      <c r="S463" t="e">
        <f>LEN(#REF!)</f>
        <v>#REF!</v>
      </c>
      <c r="T463" t="e">
        <f>IF(LEN(S463)&lt;2,#REF!,S463)</f>
        <v>#REF!</v>
      </c>
      <c r="U463" s="58">
        <v>43364</v>
      </c>
    </row>
    <row r="464" spans="1:21" ht="16.5" customHeight="1" x14ac:dyDescent="0.25">
      <c r="A464" s="105" t="s">
        <v>112</v>
      </c>
      <c r="B464" s="114" t="s">
        <v>466</v>
      </c>
      <c r="C464" s="106" t="s">
        <v>30</v>
      </c>
      <c r="D464" s="51" t="s">
        <v>68</v>
      </c>
      <c r="E464" s="93">
        <v>2008</v>
      </c>
      <c r="F464" s="75">
        <v>1</v>
      </c>
      <c r="G464" s="178">
        <v>101.94</v>
      </c>
      <c r="H464" s="300">
        <v>315</v>
      </c>
      <c r="O464">
        <v>2008</v>
      </c>
      <c r="S464" t="e">
        <f>LEN(#REF!)</f>
        <v>#REF!</v>
      </c>
      <c r="T464" t="e">
        <f>IF(LEN(S464)&lt;2,#REF!,S464)</f>
        <v>#REF!</v>
      </c>
      <c r="U464" s="93">
        <v>2008</v>
      </c>
    </row>
    <row r="465" spans="1:21" ht="16.5" customHeight="1" x14ac:dyDescent="0.25">
      <c r="A465" s="105" t="s">
        <v>112</v>
      </c>
      <c r="B465" s="114" t="s">
        <v>220</v>
      </c>
      <c r="C465" s="106" t="s">
        <v>30</v>
      </c>
      <c r="D465" s="51" t="s">
        <v>71</v>
      </c>
      <c r="E465" s="58">
        <v>41060</v>
      </c>
      <c r="F465" s="75">
        <v>1</v>
      </c>
      <c r="G465" s="178">
        <v>68.861999999999995</v>
      </c>
      <c r="H465" s="300">
        <v>192</v>
      </c>
      <c r="O465">
        <v>2012</v>
      </c>
      <c r="S465" t="e">
        <f>LEN(#REF!)</f>
        <v>#REF!</v>
      </c>
      <c r="T465" t="e">
        <f>IF(LEN(S465)&lt;2,#REF!,S465)</f>
        <v>#REF!</v>
      </c>
      <c r="U465" s="58">
        <v>41060</v>
      </c>
    </row>
    <row r="466" spans="1:21" ht="16.5" customHeight="1" x14ac:dyDescent="0.25">
      <c r="A466" s="105" t="s">
        <v>112</v>
      </c>
      <c r="B466" s="114" t="s">
        <v>242</v>
      </c>
      <c r="C466" s="106" t="s">
        <v>30</v>
      </c>
      <c r="D466" s="51" t="s">
        <v>71</v>
      </c>
      <c r="E466" s="58">
        <v>41435</v>
      </c>
      <c r="F466" s="75">
        <v>1</v>
      </c>
      <c r="G466" s="178">
        <v>13</v>
      </c>
      <c r="H466" s="300">
        <v>45</v>
      </c>
      <c r="O466">
        <v>2013</v>
      </c>
      <c r="S466" t="e">
        <f>LEN(#REF!)</f>
        <v>#REF!</v>
      </c>
      <c r="T466" t="e">
        <f>IF(LEN(S466)&lt;2,#REF!,S466)</f>
        <v>#REF!</v>
      </c>
      <c r="U466" s="58">
        <v>41435</v>
      </c>
    </row>
    <row r="467" spans="1:21" ht="16.5" customHeight="1" x14ac:dyDescent="0.25">
      <c r="A467" s="105" t="s">
        <v>112</v>
      </c>
      <c r="B467" s="59" t="s">
        <v>260</v>
      </c>
      <c r="C467" s="106" t="s">
        <v>30</v>
      </c>
      <c r="D467" s="51" t="s">
        <v>71</v>
      </c>
      <c r="E467" s="58">
        <v>41213</v>
      </c>
      <c r="F467" s="75">
        <v>1</v>
      </c>
      <c r="G467" s="178">
        <v>19.75</v>
      </c>
      <c r="H467" s="300">
        <v>36</v>
      </c>
      <c r="O467">
        <v>2012</v>
      </c>
      <c r="S467" t="e">
        <f>LEN(#REF!)</f>
        <v>#REF!</v>
      </c>
      <c r="T467" t="e">
        <f>IF(LEN(S467)&lt;2,#REF!,S467)</f>
        <v>#REF!</v>
      </c>
      <c r="U467" s="58">
        <v>41213</v>
      </c>
    </row>
    <row r="468" spans="1:21" ht="16.5" customHeight="1" x14ac:dyDescent="0.25">
      <c r="A468" s="105" t="s">
        <v>112</v>
      </c>
      <c r="B468" s="49" t="s">
        <v>271</v>
      </c>
      <c r="C468" s="106" t="s">
        <v>30</v>
      </c>
      <c r="D468" s="51" t="s">
        <v>71</v>
      </c>
      <c r="E468" s="58">
        <v>41515</v>
      </c>
      <c r="F468" s="75">
        <v>1</v>
      </c>
      <c r="G468" s="178">
        <v>13.58</v>
      </c>
      <c r="H468" s="300">
        <v>32.07</v>
      </c>
      <c r="O468">
        <v>2013</v>
      </c>
      <c r="S468" t="e">
        <f>LEN(#REF!)</f>
        <v>#REF!</v>
      </c>
      <c r="T468" t="e">
        <f>IF(LEN(S468)&lt;2,#REF!,S468)</f>
        <v>#REF!</v>
      </c>
      <c r="U468" s="58">
        <v>41515</v>
      </c>
    </row>
    <row r="469" spans="1:21" ht="16.5" customHeight="1" x14ac:dyDescent="0.25">
      <c r="A469" s="105" t="s">
        <v>112</v>
      </c>
      <c r="B469" s="59" t="s">
        <v>312</v>
      </c>
      <c r="C469" s="106" t="s">
        <v>30</v>
      </c>
      <c r="D469" s="51" t="s">
        <v>71</v>
      </c>
      <c r="E469" s="58">
        <v>41467</v>
      </c>
      <c r="F469" s="75">
        <v>1</v>
      </c>
      <c r="G469" s="194">
        <v>14.66</v>
      </c>
      <c r="H469" s="302">
        <v>60</v>
      </c>
      <c r="O469">
        <v>2013</v>
      </c>
      <c r="S469" t="e">
        <f>LEN(#REF!)</f>
        <v>#REF!</v>
      </c>
      <c r="T469" t="e">
        <f>IF(LEN(S469)&lt;2,#REF!,S469)</f>
        <v>#REF!</v>
      </c>
      <c r="U469" s="58">
        <v>41467</v>
      </c>
    </row>
    <row r="470" spans="1:21" ht="16.5" customHeight="1" x14ac:dyDescent="0.25">
      <c r="A470" s="105" t="s">
        <v>112</v>
      </c>
      <c r="B470" s="59" t="s">
        <v>511</v>
      </c>
      <c r="C470" s="106" t="s">
        <v>30</v>
      </c>
      <c r="D470" s="51" t="s">
        <v>71</v>
      </c>
      <c r="E470" s="58">
        <v>41354</v>
      </c>
      <c r="F470" s="75">
        <v>1</v>
      </c>
      <c r="G470" s="178">
        <v>6.63</v>
      </c>
      <c r="H470" s="300">
        <v>30</v>
      </c>
      <c r="O470">
        <v>2013</v>
      </c>
      <c r="S470" t="e">
        <f>LEN(#REF!)</f>
        <v>#REF!</v>
      </c>
      <c r="T470" t="e">
        <f>IF(LEN(S470)&lt;2,#REF!,S470)</f>
        <v>#REF!</v>
      </c>
      <c r="U470" s="58">
        <v>41354</v>
      </c>
    </row>
    <row r="471" spans="1:21" ht="16.5" customHeight="1" x14ac:dyDescent="0.25">
      <c r="A471" s="105" t="s">
        <v>112</v>
      </c>
      <c r="B471" s="49" t="s">
        <v>531</v>
      </c>
      <c r="C471" s="106" t="s">
        <v>30</v>
      </c>
      <c r="D471" s="51" t="s">
        <v>71</v>
      </c>
      <c r="E471" s="58">
        <v>41794</v>
      </c>
      <c r="F471" s="75">
        <v>1</v>
      </c>
      <c r="G471" s="172">
        <v>0.495</v>
      </c>
      <c r="H471" s="297">
        <v>1.5</v>
      </c>
      <c r="O471">
        <v>2014</v>
      </c>
      <c r="S471" t="e">
        <f>LEN(#REF!)</f>
        <v>#REF!</v>
      </c>
      <c r="T471" t="e">
        <f>IF(LEN(S471)&lt;2,#REF!,S471)</f>
        <v>#REF!</v>
      </c>
      <c r="U471" s="58">
        <v>41794</v>
      </c>
    </row>
    <row r="472" spans="1:21" ht="16.5" customHeight="1" x14ac:dyDescent="0.25">
      <c r="A472" s="105" t="s">
        <v>113</v>
      </c>
      <c r="B472" s="49" t="s">
        <v>816</v>
      </c>
      <c r="C472" s="106" t="s">
        <v>26</v>
      </c>
      <c r="D472" s="51" t="s">
        <v>71</v>
      </c>
      <c r="E472" s="93">
        <v>2006</v>
      </c>
      <c r="F472" s="75">
        <v>1</v>
      </c>
      <c r="G472" s="178">
        <v>27.271999999999998</v>
      </c>
      <c r="H472" s="300">
        <v>86.39</v>
      </c>
      <c r="O472">
        <v>2006</v>
      </c>
      <c r="S472" t="e">
        <f>LEN(#REF!)</f>
        <v>#REF!</v>
      </c>
      <c r="T472" t="e">
        <f>IF(LEN(S472)&lt;2,#REF!,S472)</f>
        <v>#REF!</v>
      </c>
      <c r="U472" s="93">
        <v>2006</v>
      </c>
    </row>
    <row r="473" spans="1:21" ht="16.5" customHeight="1" x14ac:dyDescent="0.25">
      <c r="A473" s="91" t="s">
        <v>113</v>
      </c>
      <c r="B473" s="49" t="s">
        <v>467</v>
      </c>
      <c r="C473" s="92" t="s">
        <v>26</v>
      </c>
      <c r="D473" s="51" t="s">
        <v>71</v>
      </c>
      <c r="E473" s="58">
        <v>41257</v>
      </c>
      <c r="F473" s="75">
        <v>1</v>
      </c>
      <c r="G473" s="172">
        <v>16.32</v>
      </c>
      <c r="H473" s="297">
        <v>42.14</v>
      </c>
      <c r="O473">
        <v>2012</v>
      </c>
      <c r="S473" t="e">
        <f>LEN(#REF!)</f>
        <v>#REF!</v>
      </c>
      <c r="T473" t="e">
        <f>IF(LEN(S473)&lt;2,#REF!,S473)</f>
        <v>#REF!</v>
      </c>
      <c r="U473" s="58">
        <v>41257</v>
      </c>
    </row>
    <row r="474" spans="1:21" ht="16.5" customHeight="1" x14ac:dyDescent="0.25">
      <c r="A474" s="91" t="s">
        <v>113</v>
      </c>
      <c r="B474" s="49" t="s">
        <v>412</v>
      </c>
      <c r="C474" s="92" t="s">
        <v>26</v>
      </c>
      <c r="D474" s="51" t="s">
        <v>71</v>
      </c>
      <c r="E474" s="58">
        <v>41167</v>
      </c>
      <c r="F474" s="75">
        <v>1</v>
      </c>
      <c r="G474" s="172">
        <v>3.6579999999999999</v>
      </c>
      <c r="H474" s="297">
        <v>11</v>
      </c>
      <c r="O474">
        <v>2012</v>
      </c>
      <c r="S474" t="e">
        <f>LEN(#REF!)</f>
        <v>#REF!</v>
      </c>
      <c r="T474" t="e">
        <f>IF(LEN(S474)&lt;2,#REF!,S474)</f>
        <v>#REF!</v>
      </c>
      <c r="U474" s="58">
        <v>41167</v>
      </c>
    </row>
    <row r="475" spans="1:21" ht="16.5" customHeight="1" x14ac:dyDescent="0.25">
      <c r="A475" s="91" t="s">
        <v>113</v>
      </c>
      <c r="B475" s="49" t="s">
        <v>256</v>
      </c>
      <c r="C475" s="92" t="s">
        <v>26</v>
      </c>
      <c r="D475" s="51" t="s">
        <v>71</v>
      </c>
      <c r="E475" s="58">
        <v>41205</v>
      </c>
      <c r="F475" s="75">
        <v>1</v>
      </c>
      <c r="G475" s="172">
        <v>9.33</v>
      </c>
      <c r="H475" s="297">
        <v>42.42</v>
      </c>
      <c r="O475">
        <v>2012</v>
      </c>
      <c r="S475" t="e">
        <f>LEN(#REF!)</f>
        <v>#REF!</v>
      </c>
      <c r="T475" t="e">
        <f>IF(LEN(S475)&lt;2,#REF!,S475)</f>
        <v>#REF!</v>
      </c>
      <c r="U475" s="58">
        <v>41205</v>
      </c>
    </row>
    <row r="476" spans="1:21" ht="16.5" customHeight="1" x14ac:dyDescent="0.25">
      <c r="A476" s="91" t="s">
        <v>113</v>
      </c>
      <c r="B476" s="49" t="s">
        <v>263</v>
      </c>
      <c r="C476" s="92" t="s">
        <v>26</v>
      </c>
      <c r="D476" s="51" t="s">
        <v>71</v>
      </c>
      <c r="E476" s="58">
        <v>41425</v>
      </c>
      <c r="F476" s="75">
        <v>1</v>
      </c>
      <c r="G476" s="172">
        <v>6.8659999999999997</v>
      </c>
      <c r="H476" s="297">
        <v>25.8</v>
      </c>
      <c r="O476">
        <v>2013</v>
      </c>
      <c r="S476" t="e">
        <f>LEN(#REF!)</f>
        <v>#REF!</v>
      </c>
      <c r="T476" t="e">
        <f>IF(LEN(S476)&lt;2,#REF!,S476)</f>
        <v>#REF!</v>
      </c>
      <c r="U476" s="58">
        <v>41425</v>
      </c>
    </row>
    <row r="477" spans="1:21" ht="16.5" customHeight="1" x14ac:dyDescent="0.25">
      <c r="A477" s="91" t="s">
        <v>113</v>
      </c>
      <c r="B477" s="49" t="s">
        <v>416</v>
      </c>
      <c r="C477" s="92" t="s">
        <v>26</v>
      </c>
      <c r="D477" s="51" t="s">
        <v>68</v>
      </c>
      <c r="E477" s="58">
        <v>40991</v>
      </c>
      <c r="F477" s="75">
        <v>1</v>
      </c>
      <c r="G477" s="172">
        <v>96</v>
      </c>
      <c r="H477" s="297">
        <v>314</v>
      </c>
      <c r="O477">
        <v>2012</v>
      </c>
      <c r="S477" t="e">
        <f>LEN(#REF!)</f>
        <v>#REF!</v>
      </c>
      <c r="T477" t="e">
        <f>IF(LEN(S477)&lt;2,#REF!,S477)</f>
        <v>#REF!</v>
      </c>
      <c r="U477" s="58">
        <v>40991</v>
      </c>
    </row>
    <row r="478" spans="1:21" ht="16.5" customHeight="1" x14ac:dyDescent="0.25">
      <c r="A478" s="91" t="s">
        <v>113</v>
      </c>
      <c r="B478" s="49" t="s">
        <v>287</v>
      </c>
      <c r="C478" s="92" t="s">
        <v>26</v>
      </c>
      <c r="D478" s="51" t="s">
        <v>71</v>
      </c>
      <c r="E478" s="93">
        <v>2009</v>
      </c>
      <c r="F478" s="75">
        <v>1</v>
      </c>
      <c r="G478" s="172">
        <v>10.8</v>
      </c>
      <c r="H478" s="297">
        <v>38.56</v>
      </c>
      <c r="O478">
        <v>2009</v>
      </c>
      <c r="S478" t="e">
        <f>LEN(#REF!)</f>
        <v>#REF!</v>
      </c>
      <c r="T478" t="e">
        <f>IF(LEN(S478)&lt;2,#REF!,S478)</f>
        <v>#REF!</v>
      </c>
      <c r="U478" s="93">
        <v>2009</v>
      </c>
    </row>
    <row r="479" spans="1:21" ht="16.5" customHeight="1" x14ac:dyDescent="0.25">
      <c r="A479" s="91" t="s">
        <v>113</v>
      </c>
      <c r="B479" s="49" t="s">
        <v>291</v>
      </c>
      <c r="C479" s="92" t="s">
        <v>26</v>
      </c>
      <c r="D479" s="51" t="s">
        <v>71</v>
      </c>
      <c r="E479" s="58">
        <v>40682</v>
      </c>
      <c r="F479" s="75">
        <v>1</v>
      </c>
      <c r="G479" s="172">
        <v>3.84</v>
      </c>
      <c r="H479" s="297">
        <v>21.56</v>
      </c>
      <c r="O479">
        <v>2011</v>
      </c>
      <c r="S479" t="e">
        <f>LEN(#REF!)</f>
        <v>#REF!</v>
      </c>
      <c r="T479" t="e">
        <f>IF(LEN(S479)&lt;2,#REF!,S479)</f>
        <v>#REF!</v>
      </c>
      <c r="U479" s="58">
        <v>40682</v>
      </c>
    </row>
    <row r="480" spans="1:21" ht="16.5" customHeight="1" x14ac:dyDescent="0.25">
      <c r="A480" s="91" t="s">
        <v>113</v>
      </c>
      <c r="B480" s="49" t="s">
        <v>504</v>
      </c>
      <c r="C480" s="92" t="s">
        <v>26</v>
      </c>
      <c r="D480" s="51" t="s">
        <v>71</v>
      </c>
      <c r="E480" s="58">
        <v>40697</v>
      </c>
      <c r="F480" s="75">
        <v>1</v>
      </c>
      <c r="G480" s="172">
        <v>3.08</v>
      </c>
      <c r="H480" s="297">
        <v>18.97</v>
      </c>
      <c r="O480">
        <v>2011</v>
      </c>
      <c r="S480" t="e">
        <f>LEN(#REF!)</f>
        <v>#REF!</v>
      </c>
      <c r="T480" t="e">
        <f>IF(LEN(S480)&lt;2,#REF!,S480)</f>
        <v>#REF!</v>
      </c>
      <c r="U480" s="58">
        <v>40697</v>
      </c>
    </row>
    <row r="481" spans="1:21" ht="16.5" customHeight="1" x14ac:dyDescent="0.25">
      <c r="A481" s="91" t="s">
        <v>113</v>
      </c>
      <c r="B481" s="49" t="s">
        <v>505</v>
      </c>
      <c r="C481" s="92" t="s">
        <v>26</v>
      </c>
      <c r="D481" s="51" t="s">
        <v>71</v>
      </c>
      <c r="E481" s="58">
        <v>40871</v>
      </c>
      <c r="F481" s="75">
        <v>1</v>
      </c>
      <c r="G481" s="172">
        <v>10.35</v>
      </c>
      <c r="H481" s="297">
        <v>57.76</v>
      </c>
      <c r="O481">
        <v>2011</v>
      </c>
      <c r="S481" t="e">
        <f>LEN(#REF!)</f>
        <v>#REF!</v>
      </c>
      <c r="T481" t="e">
        <f>IF(LEN(S481)&lt;2,#REF!,S481)</f>
        <v>#REF!</v>
      </c>
      <c r="U481" s="58">
        <v>40871</v>
      </c>
    </row>
    <row r="482" spans="1:21" ht="16.5" customHeight="1" x14ac:dyDescent="0.25">
      <c r="A482" s="94" t="s">
        <v>113</v>
      </c>
      <c r="B482" s="65" t="s">
        <v>506</v>
      </c>
      <c r="C482" s="95" t="s">
        <v>26</v>
      </c>
      <c r="D482" s="67" t="s">
        <v>71</v>
      </c>
      <c r="E482" s="58">
        <v>40760</v>
      </c>
      <c r="F482" s="285">
        <v>1</v>
      </c>
      <c r="G482" s="174">
        <v>4.5999999999999996</v>
      </c>
      <c r="H482" s="298">
        <v>21.62</v>
      </c>
      <c r="O482">
        <v>2011</v>
      </c>
      <c r="S482" t="e">
        <f>LEN(#REF!)</f>
        <v>#REF!</v>
      </c>
      <c r="T482" t="e">
        <f>IF(LEN(S482)&lt;2,#REF!,S482)</f>
        <v>#REF!</v>
      </c>
      <c r="U482" s="58">
        <v>40760</v>
      </c>
    </row>
    <row r="483" spans="1:21" ht="16.5" customHeight="1" x14ac:dyDescent="0.25">
      <c r="A483" s="87" t="s">
        <v>113</v>
      </c>
      <c r="B483" s="56" t="s">
        <v>328</v>
      </c>
      <c r="C483" s="51" t="s">
        <v>26</v>
      </c>
      <c r="D483" s="51" t="s">
        <v>71</v>
      </c>
      <c r="E483" s="58">
        <v>41635</v>
      </c>
      <c r="F483" s="75">
        <v>1</v>
      </c>
      <c r="G483" s="176">
        <v>36.380000000000003</v>
      </c>
      <c r="H483" s="313">
        <v>83.83</v>
      </c>
      <c r="O483">
        <v>2013</v>
      </c>
      <c r="S483" t="e">
        <f>LEN(#REF!)</f>
        <v>#REF!</v>
      </c>
      <c r="T483" t="e">
        <f>IF(LEN(S483)&lt;2,#REF!,S483)</f>
        <v>#REF!</v>
      </c>
      <c r="U483" s="58">
        <v>41635</v>
      </c>
    </row>
    <row r="484" spans="1:21" ht="16.5" customHeight="1" x14ac:dyDescent="0.25">
      <c r="A484" s="87" t="s">
        <v>113</v>
      </c>
      <c r="B484" s="56" t="s">
        <v>345</v>
      </c>
      <c r="C484" s="51" t="s">
        <v>26</v>
      </c>
      <c r="D484" s="51" t="s">
        <v>71</v>
      </c>
      <c r="E484" s="58">
        <v>41005</v>
      </c>
      <c r="F484" s="75">
        <v>1</v>
      </c>
      <c r="G484" s="176">
        <v>18</v>
      </c>
      <c r="H484" s="313">
        <v>68.930000000000007</v>
      </c>
      <c r="O484">
        <v>2012</v>
      </c>
      <c r="S484" t="e">
        <f>LEN(#REF!)</f>
        <v>#REF!</v>
      </c>
      <c r="T484" t="e">
        <f>IF(LEN(S484)&lt;2,#REF!,S484)</f>
        <v>#REF!</v>
      </c>
      <c r="U484" s="58">
        <v>41005</v>
      </c>
    </row>
    <row r="485" spans="1:21" ht="16.5" customHeight="1" x14ac:dyDescent="0.25">
      <c r="A485" s="87" t="s">
        <v>113</v>
      </c>
      <c r="B485" s="59" t="s">
        <v>521</v>
      </c>
      <c r="C485" s="51" t="s">
        <v>26</v>
      </c>
      <c r="D485" s="51" t="s">
        <v>71</v>
      </c>
      <c r="E485" s="58">
        <v>40999</v>
      </c>
      <c r="F485" s="75">
        <v>1</v>
      </c>
      <c r="G485" s="178">
        <v>16.66</v>
      </c>
      <c r="H485" s="300">
        <v>49.23</v>
      </c>
      <c r="O485">
        <v>2012</v>
      </c>
      <c r="S485" t="e">
        <f>LEN(#REF!)</f>
        <v>#REF!</v>
      </c>
      <c r="T485" t="e">
        <f>IF(LEN(S485)&lt;2,#REF!,S485)</f>
        <v>#REF!</v>
      </c>
      <c r="U485" s="58">
        <v>40999</v>
      </c>
    </row>
    <row r="486" spans="1:21" ht="16.5" customHeight="1" x14ac:dyDescent="0.25">
      <c r="A486" s="87" t="s">
        <v>113</v>
      </c>
      <c r="B486" s="49" t="s">
        <v>374</v>
      </c>
      <c r="C486" s="51" t="s">
        <v>26</v>
      </c>
      <c r="D486" s="51" t="s">
        <v>71</v>
      </c>
      <c r="E486" s="58">
        <v>41600</v>
      </c>
      <c r="F486" s="75">
        <v>1</v>
      </c>
      <c r="G486" s="172">
        <v>14.9</v>
      </c>
      <c r="H486" s="302">
        <v>41.33</v>
      </c>
      <c r="O486">
        <v>2013</v>
      </c>
      <c r="S486" t="e">
        <f>LEN(#REF!)</f>
        <v>#REF!</v>
      </c>
      <c r="T486" t="e">
        <f>IF(LEN(S486)&lt;2,#REF!,S486)</f>
        <v>#REF!</v>
      </c>
      <c r="U486" s="58">
        <v>41600</v>
      </c>
    </row>
    <row r="487" spans="1:21" ht="16.5" customHeight="1" x14ac:dyDescent="0.25">
      <c r="A487" s="87" t="s">
        <v>113</v>
      </c>
      <c r="B487" s="49" t="s">
        <v>449</v>
      </c>
      <c r="C487" s="51" t="s">
        <v>26</v>
      </c>
      <c r="D487" s="51" t="s">
        <v>71</v>
      </c>
      <c r="E487" s="58">
        <v>40829</v>
      </c>
      <c r="F487" s="75">
        <v>1</v>
      </c>
      <c r="G487" s="172">
        <v>21.9</v>
      </c>
      <c r="H487" s="297">
        <v>70</v>
      </c>
      <c r="O487">
        <v>2011</v>
      </c>
      <c r="S487" t="e">
        <f>LEN(#REF!)</f>
        <v>#REF!</v>
      </c>
      <c r="T487" t="e">
        <f>IF(LEN(S487)&lt;2,#REF!,S487)</f>
        <v>#REF!</v>
      </c>
      <c r="U487" s="58">
        <v>40829</v>
      </c>
    </row>
    <row r="488" spans="1:21" ht="16.5" customHeight="1" x14ac:dyDescent="0.25">
      <c r="A488" s="87" t="s">
        <v>113</v>
      </c>
      <c r="B488" s="59" t="s">
        <v>535</v>
      </c>
      <c r="C488" s="51" t="s">
        <v>26</v>
      </c>
      <c r="D488" s="51" t="s">
        <v>68</v>
      </c>
      <c r="E488" s="58">
        <v>41789</v>
      </c>
      <c r="F488" s="75">
        <v>1</v>
      </c>
      <c r="G488" s="178">
        <v>244.83</v>
      </c>
      <c r="H488" s="300">
        <v>842.1</v>
      </c>
      <c r="O488">
        <v>2014</v>
      </c>
      <c r="S488" t="e">
        <f>LEN(#REF!)</f>
        <v>#REF!</v>
      </c>
      <c r="T488" t="e">
        <f>IF(LEN(S488)&lt;2,#REF!,S488)</f>
        <v>#REF!</v>
      </c>
      <c r="U488" s="58">
        <v>41789</v>
      </c>
    </row>
    <row r="489" spans="1:21" ht="16.5" customHeight="1" x14ac:dyDescent="0.25">
      <c r="A489" s="87" t="s">
        <v>113</v>
      </c>
      <c r="B489" s="49" t="s">
        <v>548</v>
      </c>
      <c r="C489" s="51" t="s">
        <v>26</v>
      </c>
      <c r="D489" s="51" t="s">
        <v>568</v>
      </c>
      <c r="E489" s="58">
        <v>41751</v>
      </c>
      <c r="F489" s="75">
        <v>1</v>
      </c>
      <c r="G489" s="172">
        <v>7.19</v>
      </c>
      <c r="H489" s="297">
        <v>25.22</v>
      </c>
      <c r="O489">
        <v>2014</v>
      </c>
      <c r="S489" t="e">
        <f>LEN(#REF!)</f>
        <v>#REF!</v>
      </c>
      <c r="T489" t="e">
        <f>IF(LEN(S489)&lt;2,#REF!,S489)</f>
        <v>#REF!</v>
      </c>
      <c r="U489" s="58">
        <v>41751</v>
      </c>
    </row>
    <row r="490" spans="1:21" ht="16.5" customHeight="1" x14ac:dyDescent="0.25">
      <c r="A490" s="87" t="s">
        <v>113</v>
      </c>
      <c r="B490" s="49" t="s">
        <v>558</v>
      </c>
      <c r="C490" s="51" t="s">
        <v>26</v>
      </c>
      <c r="D490" s="51" t="s">
        <v>568</v>
      </c>
      <c r="E490" s="58">
        <v>41772</v>
      </c>
      <c r="F490" s="75">
        <v>1</v>
      </c>
      <c r="G490" s="178">
        <v>7.39</v>
      </c>
      <c r="H490" s="300">
        <v>14.03</v>
      </c>
      <c r="O490">
        <v>2014</v>
      </c>
      <c r="S490" t="e">
        <f>LEN(#REF!)</f>
        <v>#REF!</v>
      </c>
      <c r="T490" t="e">
        <f>IF(LEN(S490)&lt;2,#REF!,S490)</f>
        <v>#REF!</v>
      </c>
      <c r="U490" s="58">
        <v>41772</v>
      </c>
    </row>
    <row r="491" spans="1:21" ht="16.5" customHeight="1" x14ac:dyDescent="0.25">
      <c r="A491" s="87" t="s">
        <v>113</v>
      </c>
      <c r="B491" s="49" t="s">
        <v>707</v>
      </c>
      <c r="C491" s="51" t="s">
        <v>26</v>
      </c>
      <c r="D491" s="51" t="s">
        <v>68</v>
      </c>
      <c r="E491" s="58">
        <v>42250</v>
      </c>
      <c r="F491" s="75">
        <v>1</v>
      </c>
      <c r="G491" s="172">
        <v>121.654</v>
      </c>
      <c r="H491" s="297">
        <v>409</v>
      </c>
      <c r="O491">
        <v>2015</v>
      </c>
      <c r="S491" t="e">
        <f>LEN(#REF!)</f>
        <v>#REF!</v>
      </c>
      <c r="T491" t="e">
        <f>IF(LEN(S491)&lt;2,#REF!,S491)</f>
        <v>#REF!</v>
      </c>
      <c r="U491" s="58">
        <v>42250</v>
      </c>
    </row>
    <row r="492" spans="1:21" ht="16.5" customHeight="1" x14ac:dyDescent="0.25">
      <c r="A492" s="91" t="s">
        <v>113</v>
      </c>
      <c r="B492" s="49" t="s">
        <v>708</v>
      </c>
      <c r="C492" s="92" t="s">
        <v>26</v>
      </c>
      <c r="D492" s="51" t="s">
        <v>71</v>
      </c>
      <c r="E492" s="58">
        <v>42357</v>
      </c>
      <c r="F492" s="75">
        <v>1</v>
      </c>
      <c r="G492" s="172">
        <v>13.6</v>
      </c>
      <c r="H492" s="297">
        <v>37.159999999999997</v>
      </c>
      <c r="O492">
        <v>2015</v>
      </c>
      <c r="S492" t="e">
        <f>LEN(#REF!)</f>
        <v>#REF!</v>
      </c>
      <c r="T492" t="e">
        <f>IF(LEN(S492)&lt;2,#REF!,S492)</f>
        <v>#REF!</v>
      </c>
      <c r="U492" s="58">
        <v>42357</v>
      </c>
    </row>
    <row r="493" spans="1:21" ht="16.5" customHeight="1" x14ac:dyDescent="0.25">
      <c r="A493" s="91" t="s">
        <v>113</v>
      </c>
      <c r="B493" s="49" t="s">
        <v>709</v>
      </c>
      <c r="C493" s="92" t="s">
        <v>26</v>
      </c>
      <c r="D493" s="51" t="s">
        <v>71</v>
      </c>
      <c r="E493" s="58">
        <v>42069</v>
      </c>
      <c r="F493" s="75">
        <v>1</v>
      </c>
      <c r="G493" s="172">
        <v>11.7</v>
      </c>
      <c r="H493" s="297">
        <v>33.08</v>
      </c>
      <c r="O493">
        <v>2015</v>
      </c>
      <c r="S493" t="e">
        <f>LEN(#REF!)</f>
        <v>#REF!</v>
      </c>
      <c r="T493" t="e">
        <f>IF(LEN(S493)&lt;2,#REF!,S493)</f>
        <v>#REF!</v>
      </c>
      <c r="U493" s="58">
        <v>42069</v>
      </c>
    </row>
    <row r="494" spans="1:21" ht="16.5" customHeight="1" x14ac:dyDescent="0.25">
      <c r="A494" s="87" t="s">
        <v>113</v>
      </c>
      <c r="B494" s="56" t="s">
        <v>710</v>
      </c>
      <c r="C494" s="51" t="s">
        <v>26</v>
      </c>
      <c r="D494" s="51" t="s">
        <v>71</v>
      </c>
      <c r="E494" s="58">
        <v>42103</v>
      </c>
      <c r="F494" s="75">
        <v>1</v>
      </c>
      <c r="G494" s="181">
        <v>6.93</v>
      </c>
      <c r="H494" s="303">
        <v>19.184999999999999</v>
      </c>
      <c r="O494">
        <v>2015</v>
      </c>
      <c r="S494" t="e">
        <f>LEN(#REF!)</f>
        <v>#REF!</v>
      </c>
      <c r="T494" t="e">
        <f>IF(LEN(S494)&lt;2,#REF!,S494)</f>
        <v>#REF!</v>
      </c>
      <c r="U494" s="58">
        <v>42103</v>
      </c>
    </row>
    <row r="495" spans="1:21" ht="16.5" customHeight="1" x14ac:dyDescent="0.25">
      <c r="A495" s="87" t="s">
        <v>113</v>
      </c>
      <c r="B495" s="49" t="s">
        <v>711</v>
      </c>
      <c r="C495" s="51" t="s">
        <v>26</v>
      </c>
      <c r="D495" s="51" t="s">
        <v>71</v>
      </c>
      <c r="E495" s="93">
        <v>1960</v>
      </c>
      <c r="F495" s="75">
        <v>1</v>
      </c>
      <c r="G495" s="172">
        <v>26.2</v>
      </c>
      <c r="H495" s="297">
        <v>100</v>
      </c>
      <c r="O495">
        <v>1960</v>
      </c>
      <c r="S495" t="e">
        <f>LEN(#REF!)</f>
        <v>#REF!</v>
      </c>
      <c r="T495" t="e">
        <f>IF(LEN(S495)&lt;2,#REF!,S495)</f>
        <v>#REF!</v>
      </c>
      <c r="U495" s="93">
        <v>1960</v>
      </c>
    </row>
    <row r="496" spans="1:21" ht="16.5" customHeight="1" x14ac:dyDescent="0.25">
      <c r="A496" s="87" t="s">
        <v>113</v>
      </c>
      <c r="B496" s="49" t="s">
        <v>758</v>
      </c>
      <c r="C496" s="51" t="s">
        <v>26</v>
      </c>
      <c r="D496" s="51" t="s">
        <v>71</v>
      </c>
      <c r="E496" s="93">
        <v>2016</v>
      </c>
      <c r="F496" s="75">
        <v>1</v>
      </c>
      <c r="G496" s="194">
        <v>9.1999999999999993</v>
      </c>
      <c r="H496" s="302">
        <v>42.83</v>
      </c>
      <c r="O496">
        <v>2016</v>
      </c>
      <c r="S496" t="e">
        <f>LEN(#REF!)</f>
        <v>#REF!</v>
      </c>
      <c r="T496" t="e">
        <f>IF(LEN(S496)&lt;2,#REF!,S496)</f>
        <v>#REF!</v>
      </c>
      <c r="U496" s="93">
        <v>2016</v>
      </c>
    </row>
    <row r="497" spans="1:21" ht="16.5" customHeight="1" x14ac:dyDescent="0.25">
      <c r="A497" s="87" t="s">
        <v>113</v>
      </c>
      <c r="B497" s="56" t="s">
        <v>782</v>
      </c>
      <c r="C497" s="51" t="s">
        <v>26</v>
      </c>
      <c r="D497" s="51" t="s">
        <v>71</v>
      </c>
      <c r="E497" s="58">
        <v>42839</v>
      </c>
      <c r="F497" s="75">
        <v>1</v>
      </c>
      <c r="G497" s="181">
        <v>6.1879999999999997</v>
      </c>
      <c r="H497" s="303">
        <v>19.222999999999999</v>
      </c>
      <c r="O497">
        <v>2017</v>
      </c>
      <c r="S497" t="e">
        <f>LEN(#REF!)</f>
        <v>#REF!</v>
      </c>
      <c r="T497" t="e">
        <f>IF(LEN(S497)&lt;2,#REF!,S497)</f>
        <v>#REF!</v>
      </c>
      <c r="U497" s="58">
        <v>42839</v>
      </c>
    </row>
    <row r="498" spans="1:21" ht="16.5" customHeight="1" x14ac:dyDescent="0.25">
      <c r="A498" s="87" t="s">
        <v>113</v>
      </c>
      <c r="B498" s="59" t="s">
        <v>817</v>
      </c>
      <c r="C498" s="51" t="s">
        <v>26</v>
      </c>
      <c r="D498" s="51" t="s">
        <v>71</v>
      </c>
      <c r="E498" s="58">
        <v>43119</v>
      </c>
      <c r="F498" s="75">
        <v>1</v>
      </c>
      <c r="G498" s="204">
        <v>6.11</v>
      </c>
      <c r="H498" s="314">
        <v>11.05</v>
      </c>
      <c r="O498">
        <v>2018</v>
      </c>
      <c r="S498" t="e">
        <f>LEN(#REF!)</f>
        <v>#REF!</v>
      </c>
      <c r="T498" t="e">
        <f>IF(LEN(S498)&lt;2,#REF!,S498)</f>
        <v>#REF!</v>
      </c>
      <c r="U498" s="58">
        <v>43119</v>
      </c>
    </row>
    <row r="499" spans="1:21" ht="16.5" customHeight="1" x14ac:dyDescent="0.25">
      <c r="A499" s="87" t="s">
        <v>114</v>
      </c>
      <c r="B499" s="49" t="s">
        <v>180</v>
      </c>
      <c r="C499" s="51" t="s">
        <v>25</v>
      </c>
      <c r="D499" s="51" t="s">
        <v>71</v>
      </c>
      <c r="E499" s="93">
        <v>2001</v>
      </c>
      <c r="F499" s="75">
        <v>1</v>
      </c>
      <c r="G499" s="172">
        <v>2.64</v>
      </c>
      <c r="H499" s="314">
        <v>11</v>
      </c>
      <c r="O499">
        <v>2001</v>
      </c>
      <c r="S499" t="e">
        <f>LEN(#REF!)</f>
        <v>#REF!</v>
      </c>
      <c r="T499" t="e">
        <f>IF(LEN(S499)&lt;2,#REF!,S499)</f>
        <v>#REF!</v>
      </c>
      <c r="U499" s="93">
        <v>2001</v>
      </c>
    </row>
    <row r="500" spans="1:21" ht="16.5" customHeight="1" x14ac:dyDescent="0.25">
      <c r="A500" s="87" t="s">
        <v>114</v>
      </c>
      <c r="B500" s="49" t="s">
        <v>181</v>
      </c>
      <c r="C500" s="51" t="s">
        <v>25</v>
      </c>
      <c r="D500" s="51" t="s">
        <v>71</v>
      </c>
      <c r="E500" s="93">
        <v>2001</v>
      </c>
      <c r="F500" s="75">
        <v>1</v>
      </c>
      <c r="G500" s="172">
        <v>8.94</v>
      </c>
      <c r="H500" s="314">
        <v>0</v>
      </c>
      <c r="O500">
        <v>2001</v>
      </c>
      <c r="S500" t="e">
        <f>LEN(#REF!)</f>
        <v>#REF!</v>
      </c>
      <c r="T500" t="e">
        <f>IF(LEN(S500)&lt;2,#REF!,S500)</f>
        <v>#REF!</v>
      </c>
      <c r="U500" s="93">
        <v>2001</v>
      </c>
    </row>
    <row r="501" spans="1:21" ht="16.5" customHeight="1" x14ac:dyDescent="0.25">
      <c r="A501" s="87" t="s">
        <v>114</v>
      </c>
      <c r="B501" s="49" t="s">
        <v>484</v>
      </c>
      <c r="C501" s="51" t="s">
        <v>25</v>
      </c>
      <c r="D501" s="51" t="s">
        <v>68</v>
      </c>
      <c r="E501" s="58">
        <v>41266</v>
      </c>
      <c r="F501" s="75">
        <v>1</v>
      </c>
      <c r="G501" s="172">
        <v>48.6</v>
      </c>
      <c r="H501" s="314">
        <v>181.25</v>
      </c>
      <c r="O501">
        <v>2012</v>
      </c>
      <c r="S501" t="e">
        <f>LEN(#REF!)</f>
        <v>#REF!</v>
      </c>
      <c r="T501" t="e">
        <f>IF(LEN(S501)&lt;2,#REF!,S501)</f>
        <v>#REF!</v>
      </c>
      <c r="U501" s="58">
        <v>41266</v>
      </c>
    </row>
    <row r="502" spans="1:21" ht="16.5" customHeight="1" x14ac:dyDescent="0.25">
      <c r="A502" s="91" t="s">
        <v>114</v>
      </c>
      <c r="B502" s="49" t="s">
        <v>401</v>
      </c>
      <c r="C502" s="92" t="s">
        <v>25</v>
      </c>
      <c r="D502" s="51" t="s">
        <v>71</v>
      </c>
      <c r="E502" s="58">
        <v>40593</v>
      </c>
      <c r="F502" s="75">
        <v>1</v>
      </c>
      <c r="G502" s="172">
        <v>6.98</v>
      </c>
      <c r="H502" s="297">
        <v>24.504999999999999</v>
      </c>
      <c r="O502">
        <v>2011</v>
      </c>
      <c r="S502" t="e">
        <f>LEN(#REF!)</f>
        <v>#REF!</v>
      </c>
      <c r="T502" t="e">
        <f>IF(LEN(S502)&lt;2,#REF!,S502)</f>
        <v>#REF!</v>
      </c>
      <c r="U502" s="58">
        <v>40593</v>
      </c>
    </row>
    <row r="503" spans="1:21" ht="16.5" customHeight="1" x14ac:dyDescent="0.25">
      <c r="A503" s="91" t="s">
        <v>114</v>
      </c>
      <c r="B503" s="49" t="s">
        <v>402</v>
      </c>
      <c r="C503" s="92" t="s">
        <v>25</v>
      </c>
      <c r="D503" s="51" t="s">
        <v>71</v>
      </c>
      <c r="E503" s="93">
        <v>2008</v>
      </c>
      <c r="F503" s="75">
        <v>1</v>
      </c>
      <c r="G503" s="172">
        <v>12.63</v>
      </c>
      <c r="H503" s="297">
        <v>37.26</v>
      </c>
      <c r="O503">
        <v>2008</v>
      </c>
      <c r="S503" t="e">
        <f>LEN(#REF!)</f>
        <v>#REF!</v>
      </c>
      <c r="T503" t="e">
        <f>IF(LEN(S503)&lt;2,#REF!,S503)</f>
        <v>#REF!</v>
      </c>
      <c r="U503" s="93">
        <v>2008</v>
      </c>
    </row>
    <row r="504" spans="1:21" ht="16.5" customHeight="1" x14ac:dyDescent="0.25">
      <c r="A504" s="91" t="s">
        <v>114</v>
      </c>
      <c r="B504" s="49" t="s">
        <v>292</v>
      </c>
      <c r="C504" s="92" t="s">
        <v>25</v>
      </c>
      <c r="D504" s="51" t="s">
        <v>71</v>
      </c>
      <c r="E504" s="58">
        <v>40697</v>
      </c>
      <c r="F504" s="75">
        <v>1</v>
      </c>
      <c r="G504" s="172">
        <v>4.0999999999999996</v>
      </c>
      <c r="H504" s="297">
        <v>24.27</v>
      </c>
      <c r="O504">
        <v>2011</v>
      </c>
      <c r="S504" t="e">
        <f>LEN(#REF!)</f>
        <v>#REF!</v>
      </c>
      <c r="T504" t="e">
        <f>IF(LEN(S504)&lt;2,#REF!,S504)</f>
        <v>#REF!</v>
      </c>
      <c r="U504" s="58">
        <v>40697</v>
      </c>
    </row>
    <row r="505" spans="1:21" ht="16.5" customHeight="1" x14ac:dyDescent="0.25">
      <c r="A505" s="87" t="s">
        <v>114</v>
      </c>
      <c r="B505" s="56" t="s">
        <v>422</v>
      </c>
      <c r="C505" s="51" t="s">
        <v>25</v>
      </c>
      <c r="D505" s="51" t="s">
        <v>71</v>
      </c>
      <c r="E505" s="93">
        <v>2009</v>
      </c>
      <c r="F505" s="75">
        <v>1</v>
      </c>
      <c r="G505" s="176">
        <v>5.76</v>
      </c>
      <c r="H505" s="299">
        <v>41.959000000000003</v>
      </c>
      <c r="O505">
        <v>2009</v>
      </c>
      <c r="S505" t="e">
        <f>LEN(#REF!)</f>
        <v>#REF!</v>
      </c>
      <c r="T505" t="e">
        <f>IF(LEN(S505)&lt;2,#REF!,S505)</f>
        <v>#REF!</v>
      </c>
      <c r="U505" s="93">
        <v>2009</v>
      </c>
    </row>
    <row r="506" spans="1:21" ht="16.5" customHeight="1" x14ac:dyDescent="0.25">
      <c r="A506" s="87" t="s">
        <v>114</v>
      </c>
      <c r="B506" s="56" t="s">
        <v>363</v>
      </c>
      <c r="C506" s="51" t="s">
        <v>25</v>
      </c>
      <c r="D506" s="51" t="s">
        <v>71</v>
      </c>
      <c r="E506" s="58">
        <v>40717</v>
      </c>
      <c r="F506" s="75">
        <v>1</v>
      </c>
      <c r="G506" s="176">
        <v>12.416</v>
      </c>
      <c r="H506" s="299">
        <v>44.52</v>
      </c>
      <c r="O506">
        <v>2011</v>
      </c>
      <c r="S506" t="e">
        <f>LEN(#REF!)</f>
        <v>#REF!</v>
      </c>
      <c r="T506" t="e">
        <f>IF(LEN(S506)&lt;2,#REF!,S506)</f>
        <v>#REF!</v>
      </c>
      <c r="U506" s="58">
        <v>40717</v>
      </c>
    </row>
    <row r="507" spans="1:21" ht="16.5" customHeight="1" x14ac:dyDescent="0.25">
      <c r="A507" s="79" t="s">
        <v>114</v>
      </c>
      <c r="B507" s="49" t="s">
        <v>378</v>
      </c>
      <c r="C507" s="49" t="s">
        <v>25</v>
      </c>
      <c r="D507" s="51" t="s">
        <v>71</v>
      </c>
      <c r="E507" s="93">
        <v>2005</v>
      </c>
      <c r="F507" s="75">
        <v>1</v>
      </c>
      <c r="G507" s="172">
        <v>14.02</v>
      </c>
      <c r="H507" s="297">
        <v>44.18</v>
      </c>
      <c r="O507">
        <v>2005</v>
      </c>
      <c r="S507" t="e">
        <f>LEN(#REF!)</f>
        <v>#REF!</v>
      </c>
      <c r="T507" t="e">
        <f>IF(LEN(S507)&lt;2,#REF!,S507)</f>
        <v>#REF!</v>
      </c>
      <c r="U507" s="93">
        <v>2005</v>
      </c>
    </row>
    <row r="508" spans="1:21" ht="16.5" customHeight="1" x14ac:dyDescent="0.25">
      <c r="A508" s="79" t="s">
        <v>114</v>
      </c>
      <c r="B508" s="49" t="s">
        <v>556</v>
      </c>
      <c r="C508" s="49" t="s">
        <v>25</v>
      </c>
      <c r="D508" s="51" t="s">
        <v>568</v>
      </c>
      <c r="E508" s="58">
        <v>41754</v>
      </c>
      <c r="F508" s="75">
        <v>1</v>
      </c>
      <c r="G508" s="172">
        <v>9.7620000000000005</v>
      </c>
      <c r="H508" s="302">
        <v>23.28</v>
      </c>
      <c r="O508">
        <v>2014</v>
      </c>
      <c r="S508" t="e">
        <f>LEN(#REF!)</f>
        <v>#REF!</v>
      </c>
      <c r="T508" t="e">
        <f>IF(LEN(S508)&lt;2,#REF!,S508)</f>
        <v>#REF!</v>
      </c>
      <c r="U508" s="58">
        <v>41754</v>
      </c>
    </row>
    <row r="509" spans="1:21" ht="16.5" customHeight="1" x14ac:dyDescent="0.25">
      <c r="A509" s="79" t="s">
        <v>114</v>
      </c>
      <c r="B509" s="49" t="s">
        <v>712</v>
      </c>
      <c r="C509" s="49" t="s">
        <v>25</v>
      </c>
      <c r="D509" s="51" t="s">
        <v>68</v>
      </c>
      <c r="E509" s="93">
        <v>2015</v>
      </c>
      <c r="F509" s="75">
        <v>1</v>
      </c>
      <c r="G509" s="172">
        <v>140.62</v>
      </c>
      <c r="H509" s="302">
        <v>502.72</v>
      </c>
      <c r="O509">
        <v>2015</v>
      </c>
      <c r="S509" t="e">
        <f>LEN(#REF!)</f>
        <v>#REF!</v>
      </c>
      <c r="T509" t="e">
        <f>IF(LEN(S509)&lt;2,#REF!,S509)</f>
        <v>#REF!</v>
      </c>
      <c r="U509" s="93">
        <v>2015</v>
      </c>
    </row>
    <row r="510" spans="1:21" ht="16.5" customHeight="1" x14ac:dyDescent="0.25">
      <c r="A510" s="79" t="s">
        <v>114</v>
      </c>
      <c r="B510" s="49" t="s">
        <v>818</v>
      </c>
      <c r="C510" s="49" t="s">
        <v>25</v>
      </c>
      <c r="D510" s="51" t="s">
        <v>71</v>
      </c>
      <c r="E510" s="58">
        <v>43404</v>
      </c>
      <c r="F510" s="75">
        <v>1</v>
      </c>
      <c r="G510" s="172">
        <v>3.4540000000000002</v>
      </c>
      <c r="H510" s="302">
        <v>15.531000000000001</v>
      </c>
      <c r="O510">
        <v>2018</v>
      </c>
      <c r="S510" t="e">
        <f>LEN(#REF!)</f>
        <v>#REF!</v>
      </c>
      <c r="T510" t="e">
        <f>IF(LEN(S510)&lt;2,#REF!,S510)</f>
        <v>#REF!</v>
      </c>
      <c r="U510" s="58">
        <v>43404</v>
      </c>
    </row>
    <row r="511" spans="1:21" ht="16.5" customHeight="1" x14ac:dyDescent="0.25">
      <c r="A511" s="79" t="s">
        <v>115</v>
      </c>
      <c r="B511" s="49" t="s">
        <v>819</v>
      </c>
      <c r="C511" s="49" t="s">
        <v>13</v>
      </c>
      <c r="D511" s="51" t="s">
        <v>71</v>
      </c>
      <c r="E511" s="93">
        <v>1950</v>
      </c>
      <c r="F511" s="75">
        <v>1</v>
      </c>
      <c r="G511" s="172">
        <v>0.39600000000000002</v>
      </c>
      <c r="H511" s="302">
        <v>1.25</v>
      </c>
      <c r="O511">
        <v>1950</v>
      </c>
      <c r="S511" t="e">
        <f>LEN(#REF!)</f>
        <v>#REF!</v>
      </c>
      <c r="T511" t="e">
        <f>IF(LEN(S511)&lt;2,#REF!,S511)</f>
        <v>#REF!</v>
      </c>
      <c r="U511" s="93">
        <v>1950</v>
      </c>
    </row>
    <row r="512" spans="1:21" ht="16.5" customHeight="1" x14ac:dyDescent="0.25">
      <c r="A512" s="87" t="s">
        <v>115</v>
      </c>
      <c r="B512" s="56" t="s">
        <v>820</v>
      </c>
      <c r="C512" s="51" t="s">
        <v>13</v>
      </c>
      <c r="D512" s="51" t="s">
        <v>71</v>
      </c>
      <c r="E512" s="93">
        <v>2010</v>
      </c>
      <c r="F512" s="75">
        <v>1</v>
      </c>
      <c r="G512" s="181">
        <v>14.631</v>
      </c>
      <c r="H512" s="303">
        <v>60</v>
      </c>
      <c r="O512">
        <v>2010</v>
      </c>
      <c r="S512" t="e">
        <f>LEN(#REF!)</f>
        <v>#REF!</v>
      </c>
      <c r="T512" t="e">
        <f>IF(LEN(S512)&lt;2,#REF!,S512)</f>
        <v>#REF!</v>
      </c>
      <c r="U512" s="93">
        <v>2010</v>
      </c>
    </row>
    <row r="513" spans="1:21" ht="16.5" customHeight="1" x14ac:dyDescent="0.25">
      <c r="A513" s="87" t="s">
        <v>115</v>
      </c>
      <c r="B513" s="56" t="s">
        <v>453</v>
      </c>
      <c r="C513" s="51" t="s">
        <v>13</v>
      </c>
      <c r="D513" s="51" t="s">
        <v>71</v>
      </c>
      <c r="E513" s="58">
        <v>41180</v>
      </c>
      <c r="F513" s="75">
        <v>1</v>
      </c>
      <c r="G513" s="207">
        <v>10.677</v>
      </c>
      <c r="H513" s="315">
        <v>33.299999999999997</v>
      </c>
      <c r="O513">
        <v>2012</v>
      </c>
      <c r="S513" t="e">
        <f>LEN(#REF!)</f>
        <v>#REF!</v>
      </c>
      <c r="T513" t="e">
        <f>IF(LEN(S513)&lt;2,#REF!,S513)</f>
        <v>#REF!</v>
      </c>
      <c r="U513" s="58">
        <v>41180</v>
      </c>
    </row>
    <row r="514" spans="1:21" ht="16.5" customHeight="1" x14ac:dyDescent="0.25">
      <c r="A514" s="87" t="s">
        <v>116</v>
      </c>
      <c r="B514" s="56" t="s">
        <v>151</v>
      </c>
      <c r="C514" s="51" t="s">
        <v>38</v>
      </c>
      <c r="D514" s="51" t="s">
        <v>71</v>
      </c>
      <c r="E514" s="93">
        <v>1964</v>
      </c>
      <c r="F514" s="75">
        <v>1</v>
      </c>
      <c r="G514" s="176">
        <v>6.2399999999999997E-2</v>
      </c>
      <c r="H514" s="299">
        <v>0.3</v>
      </c>
      <c r="O514">
        <v>1964</v>
      </c>
      <c r="S514" t="e">
        <f>LEN(#REF!)</f>
        <v>#REF!</v>
      </c>
      <c r="T514" t="e">
        <f>IF(LEN(S514)&lt;2,#REF!,S514)</f>
        <v>#REF!</v>
      </c>
      <c r="U514" s="93">
        <v>1964</v>
      </c>
    </row>
    <row r="515" spans="1:21" ht="16.5" customHeight="1" x14ac:dyDescent="0.25">
      <c r="A515" s="87" t="s">
        <v>116</v>
      </c>
      <c r="B515" s="49" t="s">
        <v>221</v>
      </c>
      <c r="C515" s="51" t="s">
        <v>38</v>
      </c>
      <c r="D515" s="51" t="s">
        <v>71</v>
      </c>
      <c r="E515" s="58">
        <v>41110</v>
      </c>
      <c r="F515" s="75">
        <v>1</v>
      </c>
      <c r="G515" s="172">
        <v>1.843</v>
      </c>
      <c r="H515" s="302">
        <v>11.25</v>
      </c>
      <c r="O515">
        <v>2012</v>
      </c>
      <c r="S515" t="e">
        <f>LEN(#REF!)</f>
        <v>#REF!</v>
      </c>
      <c r="T515" t="e">
        <f>IF(LEN(S515)&lt;2,#REF!,S515)</f>
        <v>#REF!</v>
      </c>
      <c r="U515" s="58">
        <v>41110</v>
      </c>
    </row>
    <row r="516" spans="1:21" ht="16.5" customHeight="1" x14ac:dyDescent="0.25">
      <c r="A516" s="87" t="s">
        <v>116</v>
      </c>
      <c r="B516" s="49" t="s">
        <v>320</v>
      </c>
      <c r="C516" s="51" t="s">
        <v>38</v>
      </c>
      <c r="D516" s="51" t="s">
        <v>71</v>
      </c>
      <c r="E516" s="58">
        <v>41110</v>
      </c>
      <c r="F516" s="75">
        <v>1</v>
      </c>
      <c r="G516" s="172">
        <v>30.6</v>
      </c>
      <c r="H516" s="297">
        <v>107.797</v>
      </c>
      <c r="O516">
        <v>2012</v>
      </c>
      <c r="S516" t="e">
        <f>LEN(#REF!)</f>
        <v>#REF!</v>
      </c>
      <c r="T516" t="e">
        <f>IF(LEN(S516)&lt;2,#REF!,S516)</f>
        <v>#REF!</v>
      </c>
      <c r="U516" s="58">
        <v>41110</v>
      </c>
    </row>
    <row r="517" spans="1:21" ht="16.5" customHeight="1" x14ac:dyDescent="0.25">
      <c r="A517" s="87" t="s">
        <v>116</v>
      </c>
      <c r="B517" s="49" t="s">
        <v>437</v>
      </c>
      <c r="C517" s="51" t="s">
        <v>38</v>
      </c>
      <c r="D517" s="51" t="s">
        <v>68</v>
      </c>
      <c r="E517" s="58">
        <v>40828</v>
      </c>
      <c r="F517" s="75">
        <v>1</v>
      </c>
      <c r="G517" s="172">
        <v>33.11</v>
      </c>
      <c r="H517" s="302">
        <v>141.35</v>
      </c>
      <c r="O517">
        <v>2011</v>
      </c>
      <c r="S517" t="e">
        <f>LEN(#REF!)</f>
        <v>#REF!</v>
      </c>
      <c r="T517" t="e">
        <f>IF(LEN(S517)&lt;2,#REF!,S517)</f>
        <v>#REF!</v>
      </c>
      <c r="U517" s="58">
        <v>40828</v>
      </c>
    </row>
    <row r="518" spans="1:21" ht="16.5" customHeight="1" x14ac:dyDescent="0.25">
      <c r="A518" s="87" t="s">
        <v>116</v>
      </c>
      <c r="B518" s="49" t="s">
        <v>344</v>
      </c>
      <c r="C518" s="51" t="s">
        <v>38</v>
      </c>
      <c r="D518" s="51" t="s">
        <v>71</v>
      </c>
      <c r="E518" s="58">
        <v>41481</v>
      </c>
      <c r="F518" s="75">
        <v>1</v>
      </c>
      <c r="G518" s="178">
        <v>21.436</v>
      </c>
      <c r="H518" s="300">
        <v>79.760000000000005</v>
      </c>
      <c r="O518">
        <v>2013</v>
      </c>
      <c r="S518" t="e">
        <f>LEN(#REF!)</f>
        <v>#REF!</v>
      </c>
      <c r="T518" t="e">
        <f>IF(LEN(S518)&lt;2,#REF!,S518)</f>
        <v>#REF!</v>
      </c>
      <c r="U518" s="58">
        <v>41481</v>
      </c>
    </row>
    <row r="519" spans="1:21" ht="16.5" customHeight="1" x14ac:dyDescent="0.25">
      <c r="A519" s="91" t="s">
        <v>116</v>
      </c>
      <c r="B519" s="49" t="s">
        <v>283</v>
      </c>
      <c r="C519" s="92" t="s">
        <v>38</v>
      </c>
      <c r="D519" s="51" t="s">
        <v>568</v>
      </c>
      <c r="E519" s="58">
        <v>41726</v>
      </c>
      <c r="F519" s="75">
        <v>1</v>
      </c>
      <c r="G519" s="172">
        <v>17.100000000000001</v>
      </c>
      <c r="H519" s="297">
        <v>50.78</v>
      </c>
      <c r="O519">
        <v>2014</v>
      </c>
      <c r="S519" t="e">
        <f>LEN(#REF!)</f>
        <v>#REF!</v>
      </c>
      <c r="T519" t="e">
        <f>IF(LEN(S519)&lt;2,#REF!,S519)</f>
        <v>#REF!</v>
      </c>
      <c r="U519" s="58">
        <v>41726</v>
      </c>
    </row>
    <row r="520" spans="1:21" ht="16.5" customHeight="1" x14ac:dyDescent="0.25">
      <c r="A520" s="87" t="s">
        <v>116</v>
      </c>
      <c r="B520" s="49" t="s">
        <v>555</v>
      </c>
      <c r="C520" s="51" t="s">
        <v>38</v>
      </c>
      <c r="D520" s="51" t="s">
        <v>568</v>
      </c>
      <c r="E520" s="58">
        <v>41901</v>
      </c>
      <c r="F520" s="75">
        <v>1</v>
      </c>
      <c r="G520" s="172">
        <v>28.96</v>
      </c>
      <c r="H520" s="297">
        <v>82.180999999999997</v>
      </c>
      <c r="O520">
        <v>2014</v>
      </c>
      <c r="S520" t="e">
        <f>LEN(#REF!)</f>
        <v>#REF!</v>
      </c>
      <c r="T520" t="e">
        <f>IF(LEN(S520)&lt;2,#REF!,S520)</f>
        <v>#REF!</v>
      </c>
      <c r="U520" s="58">
        <v>41901</v>
      </c>
    </row>
    <row r="521" spans="1:21" ht="16.5" customHeight="1" x14ac:dyDescent="0.25">
      <c r="A521" s="117" t="s">
        <v>116</v>
      </c>
      <c r="B521" s="118" t="s">
        <v>721</v>
      </c>
      <c r="C521" s="60" t="s">
        <v>38</v>
      </c>
      <c r="D521" s="51" t="s">
        <v>71</v>
      </c>
      <c r="E521" s="93">
        <v>1948</v>
      </c>
      <c r="F521" s="75">
        <v>1</v>
      </c>
      <c r="G521" s="181">
        <v>0.4</v>
      </c>
      <c r="H521" s="316">
        <v>0.8</v>
      </c>
      <c r="O521">
        <v>1948</v>
      </c>
      <c r="S521" t="e">
        <f>LEN(#REF!)</f>
        <v>#REF!</v>
      </c>
      <c r="T521" t="e">
        <f>IF(LEN(S521)&lt;2,#REF!,S521)</f>
        <v>#REF!</v>
      </c>
      <c r="U521" s="93">
        <v>1948</v>
      </c>
    </row>
    <row r="522" spans="1:21" ht="16.5" customHeight="1" x14ac:dyDescent="0.25">
      <c r="A522" s="117" t="s">
        <v>135</v>
      </c>
      <c r="B522" s="118" t="s">
        <v>193</v>
      </c>
      <c r="C522" s="60" t="s">
        <v>33</v>
      </c>
      <c r="D522" s="51" t="s">
        <v>74</v>
      </c>
      <c r="E522" s="93">
        <v>2003</v>
      </c>
      <c r="F522" s="75">
        <v>1</v>
      </c>
      <c r="G522" s="181">
        <v>11.1</v>
      </c>
      <c r="H522" s="316">
        <v>50</v>
      </c>
      <c r="O522">
        <v>2003</v>
      </c>
      <c r="S522" t="e">
        <f>LEN(#REF!)</f>
        <v>#REF!</v>
      </c>
      <c r="T522" t="e">
        <f>IF(LEN(S522)&lt;2,#REF!,S522)</f>
        <v>#REF!</v>
      </c>
      <c r="U522" s="93">
        <v>2003</v>
      </c>
    </row>
    <row r="523" spans="1:21" ht="16.5" customHeight="1" x14ac:dyDescent="0.25">
      <c r="A523" s="117" t="s">
        <v>135</v>
      </c>
      <c r="B523" s="49" t="s">
        <v>759</v>
      </c>
      <c r="C523" s="60" t="s">
        <v>33</v>
      </c>
      <c r="D523" s="51" t="s">
        <v>71</v>
      </c>
      <c r="E523" s="93">
        <v>2016</v>
      </c>
      <c r="F523" s="75">
        <v>1</v>
      </c>
      <c r="G523" s="172">
        <v>9.0459999999999994</v>
      </c>
      <c r="H523" s="302">
        <v>25.88</v>
      </c>
      <c r="O523">
        <v>2016</v>
      </c>
      <c r="S523" t="e">
        <f>LEN(#REF!)</f>
        <v>#REF!</v>
      </c>
      <c r="T523" t="e">
        <f>IF(LEN(S523)&lt;2,#REF!,S523)</f>
        <v>#REF!</v>
      </c>
      <c r="U523" s="93">
        <v>2016</v>
      </c>
    </row>
    <row r="524" spans="1:21" ht="16.5" customHeight="1" x14ac:dyDescent="0.25">
      <c r="A524" s="117" t="s">
        <v>136</v>
      </c>
      <c r="B524" s="49" t="s">
        <v>430</v>
      </c>
      <c r="C524" s="60" t="s">
        <v>7</v>
      </c>
      <c r="D524" s="51" t="s">
        <v>71</v>
      </c>
      <c r="E524" s="58">
        <v>41473</v>
      </c>
      <c r="F524" s="75">
        <v>1</v>
      </c>
      <c r="G524" s="172">
        <v>11.157</v>
      </c>
      <c r="H524" s="297">
        <v>40</v>
      </c>
      <c r="O524">
        <v>2013</v>
      </c>
      <c r="S524" t="e">
        <f>LEN(#REF!)</f>
        <v>#REF!</v>
      </c>
      <c r="T524" t="e">
        <f>IF(LEN(S524)&lt;2,#REF!,S524)</f>
        <v>#REF!</v>
      </c>
      <c r="U524" s="58">
        <v>41473</v>
      </c>
    </row>
    <row r="525" spans="1:21" ht="16.5" customHeight="1" x14ac:dyDescent="0.25">
      <c r="A525" s="117" t="s">
        <v>136</v>
      </c>
      <c r="B525" s="49" t="s">
        <v>518</v>
      </c>
      <c r="C525" s="60" t="s">
        <v>7</v>
      </c>
      <c r="D525" s="51" t="s">
        <v>71</v>
      </c>
      <c r="E525" s="58">
        <v>40563</v>
      </c>
      <c r="F525" s="75">
        <v>1</v>
      </c>
      <c r="G525" s="172">
        <v>6.13</v>
      </c>
      <c r="H525" s="297">
        <v>22.32</v>
      </c>
      <c r="O525">
        <v>2011</v>
      </c>
      <c r="S525" t="e">
        <f>LEN(#REF!)</f>
        <v>#REF!</v>
      </c>
      <c r="T525" t="e">
        <f>IF(LEN(S525)&lt;2,#REF!,S525)</f>
        <v>#REF!</v>
      </c>
      <c r="U525" s="58">
        <v>40563</v>
      </c>
    </row>
    <row r="526" spans="1:21" ht="16.5" customHeight="1" x14ac:dyDescent="0.25">
      <c r="A526" s="117" t="s">
        <v>136</v>
      </c>
      <c r="B526" s="49" t="s">
        <v>713</v>
      </c>
      <c r="C526" s="60" t="s">
        <v>7</v>
      </c>
      <c r="D526" s="51" t="s">
        <v>71</v>
      </c>
      <c r="E526" s="58">
        <v>42264</v>
      </c>
      <c r="F526" s="75">
        <v>1</v>
      </c>
      <c r="G526" s="172">
        <v>8.7799999999999994</v>
      </c>
      <c r="H526" s="297">
        <v>21.26</v>
      </c>
      <c r="O526">
        <v>2015</v>
      </c>
      <c r="S526" t="e">
        <f>LEN(#REF!)</f>
        <v>#REF!</v>
      </c>
      <c r="T526" t="e">
        <f>IF(LEN(S526)&lt;2,#REF!,S526)</f>
        <v>#REF!</v>
      </c>
      <c r="U526" s="58">
        <v>42264</v>
      </c>
    </row>
    <row r="527" spans="1:21" ht="16.5" customHeight="1" x14ac:dyDescent="0.25">
      <c r="A527" s="87" t="s">
        <v>136</v>
      </c>
      <c r="B527" s="60" t="s">
        <v>714</v>
      </c>
      <c r="C527" s="51" t="s">
        <v>7</v>
      </c>
      <c r="D527" s="51" t="s">
        <v>68</v>
      </c>
      <c r="E527" s="58">
        <v>42127</v>
      </c>
      <c r="F527" s="75">
        <v>1</v>
      </c>
      <c r="G527" s="181">
        <v>84.680999999999997</v>
      </c>
      <c r="H527" s="303">
        <v>304.48</v>
      </c>
      <c r="O527">
        <v>2015</v>
      </c>
      <c r="S527" t="e">
        <f>LEN(#REF!)</f>
        <v>#REF!</v>
      </c>
      <c r="T527" t="e">
        <f>IF(LEN(S527)&lt;2,#REF!,S527)</f>
        <v>#REF!</v>
      </c>
      <c r="U527" s="58">
        <v>42127</v>
      </c>
    </row>
    <row r="528" spans="1:21" ht="16.5" customHeight="1" x14ac:dyDescent="0.25">
      <c r="A528" s="87" t="s">
        <v>136</v>
      </c>
      <c r="B528" s="60" t="s">
        <v>760</v>
      </c>
      <c r="C528" s="51" t="s">
        <v>7</v>
      </c>
      <c r="D528" s="51" t="s">
        <v>68</v>
      </c>
      <c r="E528" s="93">
        <v>2016</v>
      </c>
      <c r="F528" s="75">
        <v>1</v>
      </c>
      <c r="G528" s="181">
        <v>125.16</v>
      </c>
      <c r="H528" s="303">
        <v>278.64999999999998</v>
      </c>
      <c r="O528">
        <v>2016</v>
      </c>
      <c r="S528" t="e">
        <f>LEN(#REF!)</f>
        <v>#REF!</v>
      </c>
      <c r="T528" t="e">
        <f>IF(LEN(S528)&lt;2,#REF!,S528)</f>
        <v>#REF!</v>
      </c>
      <c r="U528" s="93">
        <v>2016</v>
      </c>
    </row>
    <row r="529" spans="1:21" ht="16.5" customHeight="1" x14ac:dyDescent="0.25">
      <c r="A529" s="115" t="s">
        <v>117</v>
      </c>
      <c r="B529" s="119" t="s">
        <v>159</v>
      </c>
      <c r="C529" s="67" t="s">
        <v>45</v>
      </c>
      <c r="D529" s="67" t="s">
        <v>71</v>
      </c>
      <c r="E529" s="93">
        <v>1972</v>
      </c>
      <c r="F529" s="285">
        <v>1</v>
      </c>
      <c r="G529" s="210">
        <v>0.32</v>
      </c>
      <c r="H529" s="317">
        <v>1.6</v>
      </c>
      <c r="O529">
        <v>1972</v>
      </c>
      <c r="S529" t="e">
        <f>LEN(#REF!)</f>
        <v>#REF!</v>
      </c>
      <c r="T529" t="e">
        <f>IF(LEN(S529)&lt;2,#REF!,S529)</f>
        <v>#REF!</v>
      </c>
      <c r="U529" s="93">
        <v>1972</v>
      </c>
    </row>
    <row r="530" spans="1:21" ht="16.5" customHeight="1" x14ac:dyDescent="0.25">
      <c r="A530" s="115" t="s">
        <v>117</v>
      </c>
      <c r="B530" s="119" t="s">
        <v>160</v>
      </c>
      <c r="C530" s="67" t="s">
        <v>45</v>
      </c>
      <c r="D530" s="67" t="s">
        <v>71</v>
      </c>
      <c r="E530" s="93">
        <v>1961</v>
      </c>
      <c r="F530" s="285">
        <v>1</v>
      </c>
      <c r="G530" s="210">
        <v>4.5</v>
      </c>
      <c r="H530" s="317">
        <v>2</v>
      </c>
      <c r="O530">
        <v>1961</v>
      </c>
      <c r="S530" t="e">
        <f>LEN(#REF!)</f>
        <v>#REF!</v>
      </c>
      <c r="T530" t="e">
        <f>IF(LEN(S530)&lt;2,#REF!,S530)</f>
        <v>#REF!</v>
      </c>
      <c r="U530" s="93">
        <v>1961</v>
      </c>
    </row>
    <row r="531" spans="1:21" ht="16.5" customHeight="1" x14ac:dyDescent="0.25">
      <c r="A531" s="79" t="s">
        <v>117</v>
      </c>
      <c r="B531" s="49" t="s">
        <v>182</v>
      </c>
      <c r="C531" s="49" t="s">
        <v>45</v>
      </c>
      <c r="D531" s="51" t="s">
        <v>71</v>
      </c>
      <c r="E531" s="93">
        <v>1998</v>
      </c>
      <c r="F531" s="75">
        <v>1</v>
      </c>
      <c r="G531" s="172">
        <v>12.5</v>
      </c>
      <c r="H531" s="302">
        <v>58.31</v>
      </c>
      <c r="O531">
        <v>1998</v>
      </c>
      <c r="S531" t="e">
        <f>LEN(#REF!)</f>
        <v>#REF!</v>
      </c>
      <c r="T531" t="e">
        <f>IF(LEN(S531)&lt;2,#REF!,S531)</f>
        <v>#REF!</v>
      </c>
      <c r="U531" s="93">
        <v>1998</v>
      </c>
    </row>
    <row r="532" spans="1:21" ht="16.5" customHeight="1" x14ac:dyDescent="0.25">
      <c r="A532" s="79" t="s">
        <v>117</v>
      </c>
      <c r="B532" s="49" t="s">
        <v>499</v>
      </c>
      <c r="C532" s="49" t="s">
        <v>45</v>
      </c>
      <c r="D532" s="51" t="s">
        <v>71</v>
      </c>
      <c r="E532" s="93">
        <v>2012</v>
      </c>
      <c r="F532" s="75">
        <v>1</v>
      </c>
      <c r="G532" s="178">
        <v>7.24</v>
      </c>
      <c r="H532" s="300">
        <v>44</v>
      </c>
      <c r="O532">
        <v>2012</v>
      </c>
      <c r="S532" t="e">
        <f>LEN(#REF!)</f>
        <v>#REF!</v>
      </c>
      <c r="T532" t="e">
        <f>IF(LEN(S532)&lt;2,#REF!,S532)</f>
        <v>#REF!</v>
      </c>
      <c r="U532" s="93">
        <v>2012</v>
      </c>
    </row>
    <row r="533" spans="1:21" ht="16.5" customHeight="1" x14ac:dyDescent="0.25">
      <c r="A533" s="79" t="s">
        <v>117</v>
      </c>
      <c r="B533" s="49" t="s">
        <v>482</v>
      </c>
      <c r="C533" s="49" t="s">
        <v>45</v>
      </c>
      <c r="D533" s="51" t="s">
        <v>71</v>
      </c>
      <c r="E533" s="93">
        <v>2002</v>
      </c>
      <c r="F533" s="75">
        <v>1</v>
      </c>
      <c r="G533" s="178">
        <v>13.34</v>
      </c>
      <c r="H533" s="300">
        <v>88</v>
      </c>
      <c r="O533">
        <v>2002</v>
      </c>
      <c r="S533" t="e">
        <f>LEN(#REF!)</f>
        <v>#REF!</v>
      </c>
      <c r="T533" t="e">
        <f>IF(LEN(S533)&lt;2,#REF!,S533)</f>
        <v>#REF!</v>
      </c>
      <c r="U533" s="93">
        <v>2002</v>
      </c>
    </row>
    <row r="534" spans="1:21" ht="16.5" customHeight="1" x14ac:dyDescent="0.25">
      <c r="A534" s="87" t="s">
        <v>117</v>
      </c>
      <c r="B534" s="56" t="s">
        <v>300</v>
      </c>
      <c r="C534" s="51" t="s">
        <v>45</v>
      </c>
      <c r="D534" s="51" t="s">
        <v>71</v>
      </c>
      <c r="E534" s="93">
        <v>2008</v>
      </c>
      <c r="F534" s="75">
        <v>1</v>
      </c>
      <c r="G534" s="181">
        <v>8.6739999999999995</v>
      </c>
      <c r="H534" s="303">
        <v>25.015000000000001</v>
      </c>
      <c r="O534">
        <v>2008</v>
      </c>
      <c r="S534" t="e">
        <f>LEN(#REF!)</f>
        <v>#REF!</v>
      </c>
      <c r="T534" t="e">
        <f>IF(LEN(S534)&lt;2,#REF!,S534)</f>
        <v>#REF!</v>
      </c>
      <c r="U534" s="93">
        <v>2008</v>
      </c>
    </row>
    <row r="535" spans="1:21" ht="16.5" customHeight="1" x14ac:dyDescent="0.25">
      <c r="A535" s="87" t="s">
        <v>117</v>
      </c>
      <c r="B535" s="49" t="s">
        <v>336</v>
      </c>
      <c r="C535" s="51" t="s">
        <v>45</v>
      </c>
      <c r="D535" s="51" t="s">
        <v>71</v>
      </c>
      <c r="E535" s="58">
        <v>40963</v>
      </c>
      <c r="F535" s="75">
        <v>1</v>
      </c>
      <c r="G535" s="172">
        <v>0.74</v>
      </c>
      <c r="H535" s="302">
        <v>4</v>
      </c>
      <c r="O535">
        <v>2012</v>
      </c>
      <c r="S535" t="e">
        <f>LEN(#REF!)</f>
        <v>#REF!</v>
      </c>
      <c r="T535" t="e">
        <f>IF(LEN(S535)&lt;2,#REF!,S535)</f>
        <v>#REF!</v>
      </c>
      <c r="U535" s="58">
        <v>40963</v>
      </c>
    </row>
    <row r="536" spans="1:21" ht="16.5" customHeight="1" x14ac:dyDescent="0.25">
      <c r="A536" s="87" t="s">
        <v>117</v>
      </c>
      <c r="B536" s="49" t="s">
        <v>533</v>
      </c>
      <c r="C536" s="51" t="s">
        <v>45</v>
      </c>
      <c r="D536" s="51" t="s">
        <v>568</v>
      </c>
      <c r="E536" s="58">
        <v>41719</v>
      </c>
      <c r="F536" s="75">
        <v>1</v>
      </c>
      <c r="G536" s="172">
        <v>3.5019999999999998</v>
      </c>
      <c r="H536" s="297">
        <v>12.92</v>
      </c>
      <c r="O536">
        <v>2014</v>
      </c>
      <c r="S536" t="e">
        <f>LEN(#REF!)</f>
        <v>#REF!</v>
      </c>
      <c r="T536" t="e">
        <f>IF(LEN(S536)&lt;2,#REF!,S536)</f>
        <v>#REF!</v>
      </c>
      <c r="U536" s="58">
        <v>41719</v>
      </c>
    </row>
    <row r="537" spans="1:21" ht="16.5" customHeight="1" x14ac:dyDescent="0.25">
      <c r="A537" s="87" t="s">
        <v>117</v>
      </c>
      <c r="B537" s="59" t="s">
        <v>821</v>
      </c>
      <c r="C537" s="51" t="s">
        <v>45</v>
      </c>
      <c r="D537" s="51" t="s">
        <v>568</v>
      </c>
      <c r="E537" s="58">
        <v>43391</v>
      </c>
      <c r="F537" s="75">
        <v>1</v>
      </c>
      <c r="G537" s="178">
        <v>1.9</v>
      </c>
      <c r="H537" s="300">
        <v>12</v>
      </c>
      <c r="O537">
        <v>2018</v>
      </c>
      <c r="S537" t="e">
        <f>LEN(#REF!)</f>
        <v>#REF!</v>
      </c>
      <c r="T537" t="e">
        <f>IF(LEN(S537)&lt;2,#REF!,S537)</f>
        <v>#REF!</v>
      </c>
      <c r="U537" s="58">
        <v>43391</v>
      </c>
    </row>
    <row r="538" spans="1:21" ht="16.5" customHeight="1" x14ac:dyDescent="0.25">
      <c r="A538" s="87" t="s">
        <v>117</v>
      </c>
      <c r="B538" s="49" t="s">
        <v>683</v>
      </c>
      <c r="C538" s="51" t="s">
        <v>45</v>
      </c>
      <c r="D538" s="51" t="s">
        <v>568</v>
      </c>
      <c r="E538" s="58">
        <v>43392</v>
      </c>
      <c r="F538" s="75">
        <v>1</v>
      </c>
      <c r="G538" s="172">
        <v>3.6</v>
      </c>
      <c r="H538" s="302">
        <v>20.7</v>
      </c>
      <c r="O538">
        <v>2018</v>
      </c>
      <c r="S538" t="e">
        <f>LEN(#REF!)</f>
        <v>#REF!</v>
      </c>
      <c r="T538" t="e">
        <f>IF(LEN(S538)&lt;2,#REF!,S538)</f>
        <v>#REF!</v>
      </c>
      <c r="U538" s="58">
        <v>43392</v>
      </c>
    </row>
    <row r="539" spans="1:21" ht="16.5" customHeight="1" x14ac:dyDescent="0.25">
      <c r="A539" s="87" t="s">
        <v>118</v>
      </c>
      <c r="B539" s="56" t="s">
        <v>461</v>
      </c>
      <c r="C539" s="51" t="s">
        <v>24</v>
      </c>
      <c r="D539" s="51" t="s">
        <v>71</v>
      </c>
      <c r="E539" s="93">
        <v>1957</v>
      </c>
      <c r="F539" s="75">
        <v>1</v>
      </c>
      <c r="G539" s="181">
        <v>20.12</v>
      </c>
      <c r="H539" s="303">
        <v>40</v>
      </c>
      <c r="O539">
        <v>1957</v>
      </c>
      <c r="S539" t="e">
        <f>LEN(#REF!)</f>
        <v>#REF!</v>
      </c>
      <c r="T539" t="e">
        <f>IF(LEN(S539)&lt;2,#REF!,S539)</f>
        <v>#REF!</v>
      </c>
      <c r="U539" s="93">
        <v>1957</v>
      </c>
    </row>
    <row r="540" spans="1:21" ht="16.5" customHeight="1" x14ac:dyDescent="0.25">
      <c r="A540" s="87" t="s">
        <v>118</v>
      </c>
      <c r="B540" s="56" t="s">
        <v>465</v>
      </c>
      <c r="C540" s="51" t="s">
        <v>24</v>
      </c>
      <c r="D540" s="51" t="s">
        <v>71</v>
      </c>
      <c r="E540" s="93">
        <v>1967</v>
      </c>
      <c r="F540" s="75">
        <v>1</v>
      </c>
      <c r="G540" s="181">
        <v>10</v>
      </c>
      <c r="H540" s="303">
        <v>20</v>
      </c>
      <c r="O540">
        <v>1967</v>
      </c>
      <c r="S540" t="e">
        <f>LEN(#REF!)</f>
        <v>#REF!</v>
      </c>
      <c r="T540" t="e">
        <f>IF(LEN(S540)&lt;2,#REF!,S540)</f>
        <v>#REF!</v>
      </c>
      <c r="U540" s="93">
        <v>1967</v>
      </c>
    </row>
    <row r="541" spans="1:21" ht="16.5" customHeight="1" x14ac:dyDescent="0.25">
      <c r="A541" s="91" t="s">
        <v>118</v>
      </c>
      <c r="B541" s="49" t="s">
        <v>299</v>
      </c>
      <c r="C541" s="92" t="s">
        <v>24</v>
      </c>
      <c r="D541" s="51" t="s">
        <v>71</v>
      </c>
      <c r="E541" s="93">
        <v>2007</v>
      </c>
      <c r="F541" s="75">
        <v>1</v>
      </c>
      <c r="G541" s="172">
        <v>5.375</v>
      </c>
      <c r="H541" s="297">
        <v>31.68</v>
      </c>
      <c r="O541">
        <v>2007</v>
      </c>
      <c r="S541" t="e">
        <f>LEN(#REF!)</f>
        <v>#REF!</v>
      </c>
      <c r="T541" t="e">
        <f>IF(LEN(S541)&lt;2,#REF!,S541)</f>
        <v>#REF!</v>
      </c>
      <c r="U541" s="93">
        <v>2007</v>
      </c>
    </row>
    <row r="542" spans="1:21" ht="16.5" customHeight="1" x14ac:dyDescent="0.25">
      <c r="A542" s="94" t="s">
        <v>118</v>
      </c>
      <c r="B542" s="65" t="s">
        <v>517</v>
      </c>
      <c r="C542" s="95" t="s">
        <v>24</v>
      </c>
      <c r="D542" s="67" t="s">
        <v>68</v>
      </c>
      <c r="E542" s="93">
        <v>2008</v>
      </c>
      <c r="F542" s="285">
        <v>1</v>
      </c>
      <c r="G542" s="174">
        <v>56.84</v>
      </c>
      <c r="H542" s="298">
        <v>161</v>
      </c>
      <c r="O542">
        <v>2008</v>
      </c>
      <c r="S542" t="e">
        <f>LEN(#REF!)</f>
        <v>#REF!</v>
      </c>
      <c r="T542" t="e">
        <f>IF(LEN(S542)&lt;2,#REF!,S542)</f>
        <v>#REF!</v>
      </c>
      <c r="U542" s="93">
        <v>2008</v>
      </c>
    </row>
    <row r="543" spans="1:21" ht="16.5" customHeight="1" x14ac:dyDescent="0.25">
      <c r="A543" s="87" t="s">
        <v>118</v>
      </c>
      <c r="B543" s="56" t="s">
        <v>715</v>
      </c>
      <c r="C543" s="51" t="s">
        <v>24</v>
      </c>
      <c r="D543" s="51" t="s">
        <v>68</v>
      </c>
      <c r="E543" s="58">
        <v>42111</v>
      </c>
      <c r="F543" s="75">
        <v>1</v>
      </c>
      <c r="G543" s="181">
        <v>582.1</v>
      </c>
      <c r="H543" s="303">
        <v>1294.348</v>
      </c>
      <c r="O543">
        <v>2015</v>
      </c>
      <c r="S543" t="e">
        <f>LEN(#REF!)</f>
        <v>#REF!</v>
      </c>
      <c r="T543" t="e">
        <f>IF(LEN(S543)&lt;2,#REF!,S543)</f>
        <v>#REF!</v>
      </c>
      <c r="U543" s="58">
        <v>42111</v>
      </c>
    </row>
    <row r="544" spans="1:21" ht="16.5" customHeight="1" x14ac:dyDescent="0.25">
      <c r="A544" s="87" t="s">
        <v>118</v>
      </c>
      <c r="B544" s="56" t="s">
        <v>716</v>
      </c>
      <c r="C544" s="51" t="s">
        <v>24</v>
      </c>
      <c r="D544" s="51" t="s">
        <v>68</v>
      </c>
      <c r="E544" s="93">
        <v>2015</v>
      </c>
      <c r="F544" s="75">
        <v>1</v>
      </c>
      <c r="G544" s="181">
        <v>127.34</v>
      </c>
      <c r="H544" s="303">
        <v>404.99</v>
      </c>
      <c r="O544">
        <v>2015</v>
      </c>
      <c r="S544" t="e">
        <f>LEN(#REF!)</f>
        <v>#REF!</v>
      </c>
      <c r="T544" t="e">
        <f>IF(LEN(S544)&lt;2,#REF!,S544)</f>
        <v>#REF!</v>
      </c>
      <c r="U544" s="93">
        <v>2015</v>
      </c>
    </row>
    <row r="545" spans="1:21" ht="16.5" customHeight="1" x14ac:dyDescent="0.25">
      <c r="A545" s="87" t="s">
        <v>118</v>
      </c>
      <c r="B545" s="56" t="s">
        <v>442</v>
      </c>
      <c r="C545" s="51" t="s">
        <v>24</v>
      </c>
      <c r="D545" s="51" t="s">
        <v>68</v>
      </c>
      <c r="E545" s="58">
        <v>41621</v>
      </c>
      <c r="F545" s="75">
        <v>1</v>
      </c>
      <c r="G545" s="181">
        <v>128.22</v>
      </c>
      <c r="H545" s="303">
        <v>364.25200000000001</v>
      </c>
      <c r="O545">
        <v>2013</v>
      </c>
      <c r="S545" t="e">
        <f>LEN(#REF!)</f>
        <v>#REF!</v>
      </c>
      <c r="T545" t="e">
        <f>IF(LEN(S545)&lt;2,#REF!,S545)</f>
        <v>#REF!</v>
      </c>
      <c r="U545" s="58">
        <v>41621</v>
      </c>
    </row>
    <row r="546" spans="1:21" ht="16.5" customHeight="1" x14ac:dyDescent="0.25">
      <c r="A546" s="87" t="s">
        <v>118</v>
      </c>
      <c r="B546" s="49" t="s">
        <v>761</v>
      </c>
      <c r="C546" s="51" t="s">
        <v>24</v>
      </c>
      <c r="D546" s="51" t="s">
        <v>71</v>
      </c>
      <c r="E546" s="93">
        <v>2016</v>
      </c>
      <c r="F546" s="75">
        <v>1</v>
      </c>
      <c r="G546" s="172">
        <v>3.79</v>
      </c>
      <c r="H546" s="297">
        <v>8.5</v>
      </c>
      <c r="O546">
        <v>2016</v>
      </c>
      <c r="S546" t="e">
        <f>LEN(#REF!)</f>
        <v>#REF!</v>
      </c>
      <c r="T546" t="e">
        <f>IF(LEN(S546)&lt;2,#REF!,S546)</f>
        <v>#REF!</v>
      </c>
      <c r="U546" s="93">
        <v>2016</v>
      </c>
    </row>
    <row r="547" spans="1:21" ht="16.5" customHeight="1" x14ac:dyDescent="0.25">
      <c r="A547" s="87" t="s">
        <v>118</v>
      </c>
      <c r="B547" s="49" t="s">
        <v>783</v>
      </c>
      <c r="C547" s="51" t="s">
        <v>24</v>
      </c>
      <c r="D547" s="51" t="s">
        <v>71</v>
      </c>
      <c r="E547" s="58">
        <v>42901</v>
      </c>
      <c r="F547" s="75">
        <v>1</v>
      </c>
      <c r="G547" s="178">
        <v>14.9</v>
      </c>
      <c r="H547" s="300">
        <v>50</v>
      </c>
      <c r="O547">
        <v>2017</v>
      </c>
      <c r="S547" t="e">
        <f>LEN(#REF!)</f>
        <v>#REF!</v>
      </c>
      <c r="T547" t="e">
        <f>IF(LEN(S547)&lt;2,#REF!,S547)</f>
        <v>#REF!</v>
      </c>
      <c r="U547" s="58">
        <v>42901</v>
      </c>
    </row>
    <row r="548" spans="1:21" ht="16.5" customHeight="1" x14ac:dyDescent="0.25">
      <c r="A548" s="79" t="s">
        <v>118</v>
      </c>
      <c r="B548" s="49" t="s">
        <v>784</v>
      </c>
      <c r="C548" s="49" t="s">
        <v>24</v>
      </c>
      <c r="D548" s="51" t="s">
        <v>71</v>
      </c>
      <c r="E548" s="58">
        <v>43095</v>
      </c>
      <c r="F548" s="75">
        <v>1</v>
      </c>
      <c r="G548" s="172">
        <v>3.4</v>
      </c>
      <c r="H548" s="297">
        <v>8.42</v>
      </c>
      <c r="O548">
        <v>2017</v>
      </c>
      <c r="S548" t="e">
        <f>LEN(#REF!)</f>
        <v>#REF!</v>
      </c>
      <c r="T548" t="e">
        <f>IF(LEN(S548)&lt;2,#REF!,S548)</f>
        <v>#REF!</v>
      </c>
      <c r="U548" s="58">
        <v>43095</v>
      </c>
    </row>
    <row r="549" spans="1:21" ht="16.5" customHeight="1" x14ac:dyDescent="0.25">
      <c r="A549" s="79" t="s">
        <v>119</v>
      </c>
      <c r="B549" s="49" t="s">
        <v>335</v>
      </c>
      <c r="C549" s="49" t="s">
        <v>15</v>
      </c>
      <c r="D549" s="51" t="s">
        <v>71</v>
      </c>
      <c r="E549" s="58">
        <v>41472</v>
      </c>
      <c r="F549" s="75">
        <v>1</v>
      </c>
      <c r="G549" s="172">
        <v>18.725000000000001</v>
      </c>
      <c r="H549" s="302">
        <v>55</v>
      </c>
      <c r="O549">
        <v>2013</v>
      </c>
      <c r="S549" t="e">
        <f>LEN(#REF!)</f>
        <v>#REF!</v>
      </c>
      <c r="T549" t="e">
        <f>IF(LEN(S549)&lt;2,#REF!,S549)</f>
        <v>#REF!</v>
      </c>
      <c r="U549" s="58">
        <v>41472</v>
      </c>
    </row>
    <row r="550" spans="1:21" ht="16.5" customHeight="1" x14ac:dyDescent="0.25">
      <c r="A550" s="87" t="s">
        <v>119</v>
      </c>
      <c r="B550" s="56" t="s">
        <v>451</v>
      </c>
      <c r="C550" s="51" t="s">
        <v>15</v>
      </c>
      <c r="D550" s="51" t="s">
        <v>68</v>
      </c>
      <c r="E550" s="58">
        <v>41061</v>
      </c>
      <c r="F550" s="75">
        <v>1</v>
      </c>
      <c r="G550" s="181">
        <v>22.71</v>
      </c>
      <c r="H550" s="303">
        <v>72</v>
      </c>
      <c r="O550">
        <v>2012</v>
      </c>
      <c r="S550" t="e">
        <f>LEN(#REF!)</f>
        <v>#REF!</v>
      </c>
      <c r="T550" t="e">
        <f>IF(LEN(S550)&lt;2,#REF!,S550)</f>
        <v>#REF!</v>
      </c>
      <c r="U550" s="58">
        <v>41061</v>
      </c>
    </row>
    <row r="551" spans="1:21" ht="16.5" customHeight="1" x14ac:dyDescent="0.25">
      <c r="A551" s="87" t="s">
        <v>119</v>
      </c>
      <c r="B551" s="49" t="s">
        <v>717</v>
      </c>
      <c r="C551" s="51" t="s">
        <v>15</v>
      </c>
      <c r="D551" s="51" t="s">
        <v>71</v>
      </c>
      <c r="E551" s="58">
        <v>42193</v>
      </c>
      <c r="F551" s="75">
        <v>1</v>
      </c>
      <c r="G551" s="172">
        <v>10.000999999999999</v>
      </c>
      <c r="H551" s="302">
        <v>23.98</v>
      </c>
      <c r="O551">
        <v>2015</v>
      </c>
      <c r="S551" t="e">
        <f>LEN(#REF!)</f>
        <v>#REF!</v>
      </c>
      <c r="T551" t="e">
        <f>IF(LEN(S551)&lt;2,#REF!,S551)</f>
        <v>#REF!</v>
      </c>
      <c r="U551" s="58">
        <v>42193</v>
      </c>
    </row>
    <row r="552" spans="1:21" ht="16.5" customHeight="1" x14ac:dyDescent="0.25">
      <c r="A552" s="87" t="s">
        <v>119</v>
      </c>
      <c r="B552" s="49" t="s">
        <v>822</v>
      </c>
      <c r="C552" s="51" t="s">
        <v>15</v>
      </c>
      <c r="D552" s="51" t="s">
        <v>71</v>
      </c>
      <c r="E552" s="58">
        <v>43216</v>
      </c>
      <c r="F552" s="75">
        <v>1</v>
      </c>
      <c r="G552" s="172">
        <v>626.85</v>
      </c>
      <c r="H552" s="302">
        <v>1504.71</v>
      </c>
      <c r="O552">
        <v>2018</v>
      </c>
      <c r="S552" t="e">
        <f>LEN(#REF!)</f>
        <v>#REF!</v>
      </c>
      <c r="T552" t="e">
        <f>IF(LEN(S552)&lt;2,#REF!,S552)</f>
        <v>#REF!</v>
      </c>
      <c r="U552" s="58">
        <v>43216</v>
      </c>
    </row>
    <row r="553" spans="1:21" ht="16.5" customHeight="1" x14ac:dyDescent="0.25">
      <c r="A553" s="87" t="s">
        <v>120</v>
      </c>
      <c r="B553" s="59" t="s">
        <v>161</v>
      </c>
      <c r="C553" s="51" t="s">
        <v>61</v>
      </c>
      <c r="D553" s="51" t="s">
        <v>71</v>
      </c>
      <c r="E553" s="93">
        <v>1958</v>
      </c>
      <c r="F553" s="75">
        <v>1</v>
      </c>
      <c r="G553" s="172">
        <v>0.11600000000000001</v>
      </c>
      <c r="H553" s="297">
        <v>0.75</v>
      </c>
      <c r="O553">
        <v>1958</v>
      </c>
      <c r="S553" t="e">
        <f>LEN(#REF!)</f>
        <v>#REF!</v>
      </c>
      <c r="T553" t="e">
        <f>IF(LEN(S553)&lt;2,#REF!,S553)</f>
        <v>#REF!</v>
      </c>
      <c r="U553" s="93">
        <v>1958</v>
      </c>
    </row>
    <row r="554" spans="1:21" ht="16.5" customHeight="1" x14ac:dyDescent="0.25">
      <c r="A554" s="87" t="s">
        <v>120</v>
      </c>
      <c r="B554" s="49" t="s">
        <v>490</v>
      </c>
      <c r="C554" s="51" t="s">
        <v>61</v>
      </c>
      <c r="D554" s="51" t="s">
        <v>71</v>
      </c>
      <c r="E554" s="93">
        <v>2010</v>
      </c>
      <c r="F554" s="75">
        <v>1</v>
      </c>
      <c r="G554" s="172">
        <v>4.4400000000000004</v>
      </c>
      <c r="H554" s="297">
        <v>16</v>
      </c>
      <c r="O554">
        <v>2010</v>
      </c>
      <c r="S554" t="e">
        <f>LEN(#REF!)</f>
        <v>#REF!</v>
      </c>
      <c r="T554" t="e">
        <f>IF(LEN(S554)&lt;2,#REF!,S554)</f>
        <v>#REF!</v>
      </c>
      <c r="U554" s="93">
        <v>2010</v>
      </c>
    </row>
    <row r="555" spans="1:21" ht="16.5" customHeight="1" x14ac:dyDescent="0.25">
      <c r="A555" s="87" t="s">
        <v>120</v>
      </c>
      <c r="B555" s="49" t="s">
        <v>447</v>
      </c>
      <c r="C555" s="51" t="s">
        <v>61</v>
      </c>
      <c r="D555" s="51" t="s">
        <v>68</v>
      </c>
      <c r="E555" s="93">
        <v>2009</v>
      </c>
      <c r="F555" s="75">
        <v>1</v>
      </c>
      <c r="G555" s="172">
        <v>82</v>
      </c>
      <c r="H555" s="302">
        <v>322</v>
      </c>
      <c r="O555">
        <v>2009</v>
      </c>
      <c r="S555" t="e">
        <f>LEN(#REF!)</f>
        <v>#REF!</v>
      </c>
      <c r="T555" t="e">
        <f>IF(LEN(S555)&lt;2,#REF!,S555)</f>
        <v>#REF!</v>
      </c>
      <c r="U555" s="93">
        <v>2009</v>
      </c>
    </row>
    <row r="556" spans="1:21" ht="16.5" customHeight="1" x14ac:dyDescent="0.25">
      <c r="A556" s="87" t="s">
        <v>121</v>
      </c>
      <c r="B556" s="49" t="s">
        <v>823</v>
      </c>
      <c r="C556" s="51" t="s">
        <v>62</v>
      </c>
      <c r="D556" s="59" t="s">
        <v>71</v>
      </c>
      <c r="E556" s="58">
        <v>40780</v>
      </c>
      <c r="F556" s="75">
        <v>1</v>
      </c>
      <c r="G556" s="178">
        <v>41.454000000000001</v>
      </c>
      <c r="H556" s="300">
        <v>168.96</v>
      </c>
      <c r="O556">
        <v>2011</v>
      </c>
      <c r="S556" t="e">
        <f>LEN(#REF!)</f>
        <v>#REF!</v>
      </c>
      <c r="T556" t="e">
        <f>IF(LEN(S556)&lt;2,#REF!,S556)</f>
        <v>#REF!</v>
      </c>
      <c r="U556" s="58">
        <v>40780</v>
      </c>
    </row>
    <row r="557" spans="1:21" ht="16.5" customHeight="1" x14ac:dyDescent="0.25">
      <c r="A557" s="87" t="s">
        <v>121</v>
      </c>
      <c r="B557" s="59" t="s">
        <v>340</v>
      </c>
      <c r="C557" s="51" t="s">
        <v>62</v>
      </c>
      <c r="D557" s="51" t="s">
        <v>71</v>
      </c>
      <c r="E557" s="93">
        <v>2010</v>
      </c>
      <c r="F557" s="75">
        <v>1</v>
      </c>
      <c r="G557" s="194">
        <v>3.31</v>
      </c>
      <c r="H557" s="300">
        <v>10.199999999999999</v>
      </c>
      <c r="O557">
        <v>2010</v>
      </c>
      <c r="S557" t="e">
        <f>LEN(#REF!)</f>
        <v>#REF!</v>
      </c>
      <c r="T557" t="e">
        <f>IF(LEN(S557)&lt;2,#REF!,S557)</f>
        <v>#REF!</v>
      </c>
      <c r="U557" s="93">
        <v>2010</v>
      </c>
    </row>
    <row r="558" spans="1:21" ht="16.5" customHeight="1" x14ac:dyDescent="0.25">
      <c r="A558" s="87" t="s">
        <v>122</v>
      </c>
      <c r="B558" s="49" t="s">
        <v>168</v>
      </c>
      <c r="C558" s="51" t="s">
        <v>48</v>
      </c>
      <c r="D558" s="51" t="s">
        <v>71</v>
      </c>
      <c r="E558" s="93">
        <v>1967</v>
      </c>
      <c r="F558" s="75">
        <v>1</v>
      </c>
      <c r="G558" s="172">
        <v>1.216</v>
      </c>
      <c r="H558" s="297">
        <v>2.5</v>
      </c>
      <c r="O558">
        <v>1967</v>
      </c>
      <c r="S558" t="e">
        <f>LEN(#REF!)</f>
        <v>#REF!</v>
      </c>
      <c r="T558" t="e">
        <f>IF(LEN(S558)&lt;2,#REF!,S558)</f>
        <v>#REF!</v>
      </c>
      <c r="U558" s="93">
        <v>1967</v>
      </c>
    </row>
    <row r="559" spans="1:21" ht="16.5" customHeight="1" x14ac:dyDescent="0.25">
      <c r="A559" s="87" t="s">
        <v>122</v>
      </c>
      <c r="B559" s="59" t="s">
        <v>169</v>
      </c>
      <c r="C559" s="51" t="s">
        <v>48</v>
      </c>
      <c r="D559" s="51" t="s">
        <v>71</v>
      </c>
      <c r="E559" s="93">
        <v>1968</v>
      </c>
      <c r="F559" s="75">
        <v>1</v>
      </c>
      <c r="G559" s="194">
        <v>0.29199999999999998</v>
      </c>
      <c r="H559" s="302">
        <v>1</v>
      </c>
      <c r="O559">
        <v>1968</v>
      </c>
      <c r="S559" t="e">
        <f>LEN(#REF!)</f>
        <v>#REF!</v>
      </c>
      <c r="T559" t="e">
        <f>IF(LEN(S559)&lt;2,#REF!,S559)</f>
        <v>#REF!</v>
      </c>
      <c r="U559" s="93">
        <v>1968</v>
      </c>
    </row>
    <row r="560" spans="1:21" ht="16.5" customHeight="1" x14ac:dyDescent="0.25">
      <c r="A560" s="87" t="s">
        <v>122</v>
      </c>
      <c r="B560" s="49" t="s">
        <v>549</v>
      </c>
      <c r="C560" s="51" t="s">
        <v>48</v>
      </c>
      <c r="D560" s="51" t="s">
        <v>568</v>
      </c>
      <c r="E560" s="58">
        <v>41740</v>
      </c>
      <c r="F560" s="75">
        <v>1</v>
      </c>
      <c r="G560" s="172">
        <v>3.75</v>
      </c>
      <c r="H560" s="302">
        <v>11.43</v>
      </c>
      <c r="O560">
        <v>2014</v>
      </c>
      <c r="S560" t="e">
        <f>LEN(#REF!)</f>
        <v>#REF!</v>
      </c>
      <c r="T560" t="e">
        <f>IF(LEN(S560)&lt;2,#REF!,S560)</f>
        <v>#REF!</v>
      </c>
      <c r="U560" s="58">
        <v>41740</v>
      </c>
    </row>
    <row r="561" spans="1:21" ht="16.5" customHeight="1" x14ac:dyDescent="0.25">
      <c r="A561" s="87" t="s">
        <v>122</v>
      </c>
      <c r="B561" s="49" t="s">
        <v>785</v>
      </c>
      <c r="C561" s="51" t="s">
        <v>48</v>
      </c>
      <c r="D561" s="51" t="s">
        <v>568</v>
      </c>
      <c r="E561" s="58">
        <v>42825</v>
      </c>
      <c r="F561" s="75">
        <v>1</v>
      </c>
      <c r="G561" s="172">
        <v>7.8</v>
      </c>
      <c r="H561" s="302">
        <v>26</v>
      </c>
      <c r="O561">
        <v>2017</v>
      </c>
      <c r="S561" t="e">
        <f>LEN(#REF!)</f>
        <v>#REF!</v>
      </c>
      <c r="T561" t="e">
        <f>IF(LEN(S561)&lt;2,#REF!,S561)</f>
        <v>#REF!</v>
      </c>
      <c r="U561" s="58">
        <v>42825</v>
      </c>
    </row>
    <row r="562" spans="1:21" ht="16.5" customHeight="1" x14ac:dyDescent="0.25">
      <c r="A562" s="87" t="s">
        <v>137</v>
      </c>
      <c r="B562" s="49" t="s">
        <v>166</v>
      </c>
      <c r="C562" s="51" t="s">
        <v>16</v>
      </c>
      <c r="D562" s="51" t="s">
        <v>71</v>
      </c>
      <c r="E562" s="93">
        <v>1960</v>
      </c>
      <c r="F562" s="75">
        <v>1</v>
      </c>
      <c r="G562" s="172">
        <v>0.20100000000000001</v>
      </c>
      <c r="H562" s="302">
        <v>1</v>
      </c>
      <c r="O562">
        <v>1960</v>
      </c>
      <c r="S562" t="e">
        <f>LEN(#REF!)</f>
        <v>#REF!</v>
      </c>
      <c r="T562" t="e">
        <f>IF(LEN(S562)&lt;2,#REF!,S562)</f>
        <v>#REF!</v>
      </c>
      <c r="U562" s="93">
        <v>1960</v>
      </c>
    </row>
    <row r="563" spans="1:21" ht="16.5" customHeight="1" x14ac:dyDescent="0.25">
      <c r="A563" s="115" t="s">
        <v>137</v>
      </c>
      <c r="B563" s="65" t="s">
        <v>167</v>
      </c>
      <c r="C563" s="67" t="s">
        <v>16</v>
      </c>
      <c r="D563" s="67" t="s">
        <v>71</v>
      </c>
      <c r="E563" s="93">
        <v>1967</v>
      </c>
      <c r="F563" s="285">
        <v>1</v>
      </c>
      <c r="G563" s="174">
        <v>0.39400000000000002</v>
      </c>
      <c r="H563" s="304">
        <v>2</v>
      </c>
      <c r="O563">
        <v>1967</v>
      </c>
      <c r="S563" t="e">
        <f>LEN(#REF!)</f>
        <v>#REF!</v>
      </c>
      <c r="T563" t="e">
        <f>IF(LEN(S563)&lt;2,#REF!,S563)</f>
        <v>#REF!</v>
      </c>
      <c r="U563" s="93">
        <v>1967</v>
      </c>
    </row>
    <row r="564" spans="1:21" ht="16.5" customHeight="1" x14ac:dyDescent="0.25">
      <c r="A564" s="91" t="s">
        <v>137</v>
      </c>
      <c r="B564" s="56" t="s">
        <v>824</v>
      </c>
      <c r="C564" s="92" t="s">
        <v>16</v>
      </c>
      <c r="D564" s="51" t="s">
        <v>71</v>
      </c>
      <c r="E564" s="58">
        <v>43119</v>
      </c>
      <c r="F564" s="75">
        <v>1</v>
      </c>
      <c r="G564" s="176">
        <v>30.24</v>
      </c>
      <c r="H564" s="299">
        <v>94.304000000000002</v>
      </c>
      <c r="O564">
        <v>2018</v>
      </c>
      <c r="S564" t="e">
        <f>LEN(#REF!)</f>
        <v>#REF!</v>
      </c>
      <c r="T564" t="e">
        <f>IF(LEN(S564)&lt;2,#REF!,S564)</f>
        <v>#REF!</v>
      </c>
      <c r="U564" s="58">
        <v>43119</v>
      </c>
    </row>
    <row r="565" spans="1:21" ht="16.5" customHeight="1" x14ac:dyDescent="0.25">
      <c r="A565" s="79" t="s">
        <v>123</v>
      </c>
      <c r="B565" s="49" t="s">
        <v>170</v>
      </c>
      <c r="C565" s="49" t="s">
        <v>31</v>
      </c>
      <c r="D565" s="51" t="s">
        <v>71</v>
      </c>
      <c r="E565" s="93">
        <v>1970</v>
      </c>
      <c r="F565" s="75">
        <v>1</v>
      </c>
      <c r="G565" s="172">
        <v>1.28</v>
      </c>
      <c r="H565" s="302">
        <v>3.5</v>
      </c>
      <c r="O565">
        <v>1970</v>
      </c>
      <c r="S565" t="e">
        <f>LEN(#REF!)</f>
        <v>#REF!</v>
      </c>
      <c r="T565" t="e">
        <f>IF(LEN(S565)&lt;2,#REF!,S565)</f>
        <v>#REF!</v>
      </c>
      <c r="U565" s="93">
        <v>1970</v>
      </c>
    </row>
    <row r="566" spans="1:21" ht="16.5" customHeight="1" x14ac:dyDescent="0.25">
      <c r="A566" s="79" t="s">
        <v>123</v>
      </c>
      <c r="B566" s="49" t="s">
        <v>388</v>
      </c>
      <c r="C566" s="49" t="s">
        <v>31</v>
      </c>
      <c r="D566" s="51" t="s">
        <v>71</v>
      </c>
      <c r="E566" s="93">
        <v>2009</v>
      </c>
      <c r="F566" s="75">
        <v>1</v>
      </c>
      <c r="G566" s="172">
        <v>29.571999999999999</v>
      </c>
      <c r="H566" s="297">
        <v>95</v>
      </c>
      <c r="O566">
        <v>2009</v>
      </c>
      <c r="S566" t="e">
        <f>LEN(#REF!)</f>
        <v>#REF!</v>
      </c>
      <c r="T566" t="e">
        <f>IF(LEN(S566)&lt;2,#REF!,S566)</f>
        <v>#REF!</v>
      </c>
      <c r="U566" s="93">
        <v>2009</v>
      </c>
    </row>
    <row r="567" spans="1:21" ht="16.5" customHeight="1" x14ac:dyDescent="0.25">
      <c r="A567" s="91" t="s">
        <v>123</v>
      </c>
      <c r="B567" s="49" t="s">
        <v>304</v>
      </c>
      <c r="C567" s="92" t="s">
        <v>31</v>
      </c>
      <c r="D567" s="51" t="s">
        <v>71</v>
      </c>
      <c r="E567" s="58">
        <v>41136</v>
      </c>
      <c r="F567" s="75">
        <v>1</v>
      </c>
      <c r="G567" s="172">
        <v>16.86</v>
      </c>
      <c r="H567" s="297">
        <v>61.917999999999999</v>
      </c>
      <c r="O567">
        <v>2012</v>
      </c>
      <c r="S567" t="e">
        <f>LEN(#REF!)</f>
        <v>#REF!</v>
      </c>
      <c r="T567" t="e">
        <f>IF(LEN(S567)&lt;2,#REF!,S567)</f>
        <v>#REF!</v>
      </c>
      <c r="U567" s="58">
        <v>41136</v>
      </c>
    </row>
    <row r="568" spans="1:21" ht="16.5" customHeight="1" x14ac:dyDescent="0.25">
      <c r="A568" s="103" t="s">
        <v>124</v>
      </c>
      <c r="B568" s="49" t="s">
        <v>213</v>
      </c>
      <c r="C568" s="59" t="s">
        <v>28</v>
      </c>
      <c r="D568" s="51" t="s">
        <v>71</v>
      </c>
      <c r="E568" s="58">
        <v>41088</v>
      </c>
      <c r="F568" s="75">
        <v>1</v>
      </c>
      <c r="G568" s="172">
        <v>0.97499999999999998</v>
      </c>
      <c r="H568" s="297">
        <v>3.14</v>
      </c>
      <c r="O568">
        <v>2012</v>
      </c>
      <c r="S568" t="e">
        <f>LEN(#REF!)</f>
        <v>#REF!</v>
      </c>
      <c r="T568" t="e">
        <f>IF(LEN(S568)&lt;2,#REF!,S568)</f>
        <v>#REF!</v>
      </c>
      <c r="U568" s="58">
        <v>41088</v>
      </c>
    </row>
    <row r="569" spans="1:21" ht="16.5" customHeight="1" x14ac:dyDescent="0.25">
      <c r="A569" s="79" t="s">
        <v>124</v>
      </c>
      <c r="B569" s="49" t="s">
        <v>294</v>
      </c>
      <c r="C569" s="49" t="s">
        <v>28</v>
      </c>
      <c r="D569" s="51" t="s">
        <v>71</v>
      </c>
      <c r="E569" s="58">
        <v>41136</v>
      </c>
      <c r="F569" s="75">
        <v>1</v>
      </c>
      <c r="G569" s="178">
        <v>1.59</v>
      </c>
      <c r="H569" s="302">
        <v>8.32</v>
      </c>
      <c r="O569">
        <v>2012</v>
      </c>
      <c r="S569" t="e">
        <f>LEN(#REF!)</f>
        <v>#REF!</v>
      </c>
      <c r="T569" t="e">
        <f>IF(LEN(S569)&lt;2,#REF!,S569)</f>
        <v>#REF!</v>
      </c>
      <c r="U569" s="58">
        <v>41136</v>
      </c>
    </row>
    <row r="570" spans="1:21" ht="16.5" customHeight="1" x14ac:dyDescent="0.25">
      <c r="A570" s="79" t="s">
        <v>125</v>
      </c>
      <c r="B570" s="49" t="s">
        <v>172</v>
      </c>
      <c r="C570" s="49" t="s">
        <v>3</v>
      </c>
      <c r="D570" s="51" t="s">
        <v>71</v>
      </c>
      <c r="E570" s="93">
        <v>1956</v>
      </c>
      <c r="F570" s="75">
        <v>1</v>
      </c>
      <c r="G570" s="172">
        <v>0.27200000000000002</v>
      </c>
      <c r="H570" s="302">
        <v>0.6</v>
      </c>
      <c r="O570">
        <v>1956</v>
      </c>
      <c r="S570" t="e">
        <f>LEN(#REF!)</f>
        <v>#REF!</v>
      </c>
      <c r="T570" t="e">
        <f>IF(LEN(S570)&lt;2,#REF!,S570)</f>
        <v>#REF!</v>
      </c>
      <c r="U570" s="93">
        <v>1956</v>
      </c>
    </row>
    <row r="571" spans="1:21" ht="16.5" customHeight="1" x14ac:dyDescent="0.25">
      <c r="A571" s="79" t="s">
        <v>125</v>
      </c>
      <c r="B571" s="49" t="s">
        <v>394</v>
      </c>
      <c r="C571" s="49" t="s">
        <v>3</v>
      </c>
      <c r="D571" s="51" t="s">
        <v>71</v>
      </c>
      <c r="E571" s="93">
        <v>2010</v>
      </c>
      <c r="F571" s="75">
        <v>1</v>
      </c>
      <c r="G571" s="172">
        <v>7.03</v>
      </c>
      <c r="H571" s="302">
        <v>33</v>
      </c>
      <c r="O571">
        <v>2010</v>
      </c>
      <c r="S571" t="e">
        <f>LEN(#REF!)</f>
        <v>#REF!</v>
      </c>
      <c r="T571" t="e">
        <f>IF(LEN(S571)&lt;2,#REF!,S571)</f>
        <v>#REF!</v>
      </c>
      <c r="U571" s="93">
        <v>2010</v>
      </c>
    </row>
    <row r="572" spans="1:21" ht="16.5" customHeight="1" x14ac:dyDescent="0.25">
      <c r="A572" s="91" t="s">
        <v>125</v>
      </c>
      <c r="B572" s="49" t="s">
        <v>395</v>
      </c>
      <c r="C572" s="92" t="s">
        <v>3</v>
      </c>
      <c r="D572" s="51" t="s">
        <v>71</v>
      </c>
      <c r="E572" s="93">
        <v>2004</v>
      </c>
      <c r="F572" s="75">
        <v>1</v>
      </c>
      <c r="G572" s="172">
        <v>27.33</v>
      </c>
      <c r="H572" s="297">
        <v>112</v>
      </c>
      <c r="O572">
        <v>2004</v>
      </c>
      <c r="S572" t="e">
        <f>LEN(#REF!)</f>
        <v>#REF!</v>
      </c>
      <c r="T572" t="e">
        <f>IF(LEN(S572)&lt;2,#REF!,S572)</f>
        <v>#REF!</v>
      </c>
      <c r="U572" s="93">
        <v>2004</v>
      </c>
    </row>
    <row r="573" spans="1:21" ht="15.75" x14ac:dyDescent="0.25">
      <c r="A573" s="91" t="s">
        <v>125</v>
      </c>
      <c r="B573" s="49" t="s">
        <v>247</v>
      </c>
      <c r="C573" s="49" t="s">
        <v>3</v>
      </c>
      <c r="D573" s="49" t="s">
        <v>71</v>
      </c>
      <c r="E573" s="58">
        <v>41019</v>
      </c>
      <c r="F573" s="318">
        <v>1</v>
      </c>
      <c r="G573" s="172">
        <v>20.55</v>
      </c>
      <c r="H573" s="172">
        <v>97.96</v>
      </c>
      <c r="O573">
        <v>2012</v>
      </c>
      <c r="S573" t="e">
        <f>LEN(#REF!)</f>
        <v>#REF!</v>
      </c>
      <c r="T573" t="e">
        <f>IF(LEN(S573)&lt;2,#REF!,S573)</f>
        <v>#REF!</v>
      </c>
      <c r="U573" s="58">
        <v>41019</v>
      </c>
    </row>
    <row r="574" spans="1:21" ht="15.75" x14ac:dyDescent="0.25">
      <c r="A574" s="91" t="s">
        <v>125</v>
      </c>
      <c r="B574" s="49" t="s">
        <v>415</v>
      </c>
      <c r="C574" s="49" t="s">
        <v>3</v>
      </c>
      <c r="D574" s="49" t="s">
        <v>71</v>
      </c>
      <c r="E574" s="58">
        <v>41261</v>
      </c>
      <c r="F574" s="318">
        <v>1</v>
      </c>
      <c r="G574" s="172">
        <v>7.98</v>
      </c>
      <c r="H574" s="172">
        <v>40.26</v>
      </c>
      <c r="O574">
        <v>2012</v>
      </c>
      <c r="S574" t="e">
        <f>LEN(#REF!)</f>
        <v>#REF!</v>
      </c>
      <c r="T574" t="e">
        <f>IF(LEN(S574)&lt;2,#REF!,S574)</f>
        <v>#REF!</v>
      </c>
      <c r="U574" s="58">
        <v>41261</v>
      </c>
    </row>
    <row r="575" spans="1:21" ht="15.75" x14ac:dyDescent="0.25">
      <c r="A575" s="91" t="s">
        <v>125</v>
      </c>
      <c r="B575" s="49" t="s">
        <v>281</v>
      </c>
      <c r="C575" s="49" t="s">
        <v>3</v>
      </c>
      <c r="D575" s="49" t="s">
        <v>71</v>
      </c>
      <c r="E575" s="58">
        <v>41261</v>
      </c>
      <c r="F575" s="318">
        <v>1</v>
      </c>
      <c r="G575" s="172">
        <v>7.12</v>
      </c>
      <c r="H575" s="172">
        <v>40.159999999999997</v>
      </c>
      <c r="O575">
        <v>2012</v>
      </c>
      <c r="S575" t="e">
        <f>LEN(#REF!)</f>
        <v>#REF!</v>
      </c>
      <c r="T575" t="e">
        <f>IF(LEN(S575)&lt;2,#REF!,S575)</f>
        <v>#REF!</v>
      </c>
      <c r="U575" s="58">
        <v>41261</v>
      </c>
    </row>
    <row r="576" spans="1:21" ht="15.75" x14ac:dyDescent="0.25">
      <c r="A576" s="91" t="s">
        <v>125</v>
      </c>
      <c r="B576" s="49" t="s">
        <v>308</v>
      </c>
      <c r="C576" s="49" t="s">
        <v>3</v>
      </c>
      <c r="D576" s="49" t="s">
        <v>70</v>
      </c>
      <c r="E576" s="58">
        <v>40760</v>
      </c>
      <c r="F576" s="318">
        <v>1</v>
      </c>
      <c r="G576" s="172">
        <v>3.03</v>
      </c>
      <c r="H576" s="172">
        <v>22</v>
      </c>
      <c r="O576">
        <v>2011</v>
      </c>
      <c r="S576" t="e">
        <f>LEN(#REF!)</f>
        <v>#REF!</v>
      </c>
      <c r="T576" t="e">
        <f>IF(LEN(S576)&lt;2,#REF!,S576)</f>
        <v>#REF!</v>
      </c>
      <c r="U576" s="58">
        <v>40760</v>
      </c>
    </row>
    <row r="577" spans="1:21" ht="15.75" x14ac:dyDescent="0.25">
      <c r="A577" s="91" t="s">
        <v>125</v>
      </c>
      <c r="B577" s="49" t="s">
        <v>512</v>
      </c>
      <c r="C577" s="49" t="s">
        <v>3</v>
      </c>
      <c r="D577" s="49" t="s">
        <v>71</v>
      </c>
      <c r="E577" s="58">
        <v>41187</v>
      </c>
      <c r="F577" s="318">
        <v>1</v>
      </c>
      <c r="G577" s="172">
        <v>35.630000000000003</v>
      </c>
      <c r="H577" s="172">
        <v>151</v>
      </c>
      <c r="O577">
        <v>2012</v>
      </c>
      <c r="S577" t="e">
        <f>LEN(#REF!)</f>
        <v>#REF!</v>
      </c>
      <c r="T577" t="e">
        <f>IF(LEN(S577)&lt;2,#REF!,S577)</f>
        <v>#REF!</v>
      </c>
      <c r="U577" s="58">
        <v>41187</v>
      </c>
    </row>
    <row r="578" spans="1:21" ht="15.75" x14ac:dyDescent="0.25">
      <c r="A578" s="91" t="s">
        <v>125</v>
      </c>
      <c r="B578" s="49" t="s">
        <v>435</v>
      </c>
      <c r="C578" s="49" t="s">
        <v>3</v>
      </c>
      <c r="D578" s="49" t="s">
        <v>71</v>
      </c>
      <c r="E578" s="93">
        <v>2009</v>
      </c>
      <c r="F578" s="318">
        <v>1</v>
      </c>
      <c r="G578" s="172">
        <v>30.1</v>
      </c>
      <c r="H578" s="172">
        <v>137</v>
      </c>
      <c r="O578">
        <v>2009</v>
      </c>
      <c r="S578" t="e">
        <f>LEN(#REF!)</f>
        <v>#REF!</v>
      </c>
      <c r="T578" t="e">
        <f>IF(LEN(S578)&lt;2,#REF!,S578)</f>
        <v>#REF!</v>
      </c>
      <c r="U578" s="93">
        <v>2009</v>
      </c>
    </row>
    <row r="579" spans="1:21" ht="15.75" x14ac:dyDescent="0.25">
      <c r="A579" s="91" t="s">
        <v>125</v>
      </c>
      <c r="B579" s="49" t="s">
        <v>439</v>
      </c>
      <c r="C579" s="49" t="s">
        <v>3</v>
      </c>
      <c r="D579" s="49" t="s">
        <v>68</v>
      </c>
      <c r="E579" s="58">
        <v>41615</v>
      </c>
      <c r="F579" s="318">
        <v>1</v>
      </c>
      <c r="G579" s="172">
        <v>27.234000000000002</v>
      </c>
      <c r="H579" s="172">
        <v>80</v>
      </c>
      <c r="O579">
        <v>2013</v>
      </c>
      <c r="S579" t="e">
        <f>LEN(#REF!)</f>
        <v>#REF!</v>
      </c>
      <c r="T579" t="e">
        <f>IF(LEN(S579)&lt;2,#REF!,S579)</f>
        <v>#REF!</v>
      </c>
      <c r="U579" s="58">
        <v>41615</v>
      </c>
    </row>
    <row r="580" spans="1:21" ht="15.75" x14ac:dyDescent="0.25">
      <c r="A580" s="91" t="s">
        <v>125</v>
      </c>
      <c r="B580" s="49" t="s">
        <v>351</v>
      </c>
      <c r="C580" s="49" t="s">
        <v>3</v>
      </c>
      <c r="D580" s="49" t="s">
        <v>71</v>
      </c>
      <c r="E580" s="58">
        <v>41201</v>
      </c>
      <c r="F580" s="318">
        <v>1</v>
      </c>
      <c r="G580" s="172">
        <v>6.7439999999999998</v>
      </c>
      <c r="H580" s="172">
        <v>18</v>
      </c>
      <c r="O580">
        <v>2012</v>
      </c>
      <c r="S580" t="e">
        <f>LEN(#REF!)</f>
        <v>#REF!</v>
      </c>
      <c r="T580" t="e">
        <f>IF(LEN(S580)&lt;2,#REF!,S580)</f>
        <v>#REF!</v>
      </c>
      <c r="U580" s="58">
        <v>41201</v>
      </c>
    </row>
    <row r="581" spans="1:21" ht="15.75" x14ac:dyDescent="0.25">
      <c r="A581" s="91" t="s">
        <v>125</v>
      </c>
      <c r="B581" s="49" t="s">
        <v>718</v>
      </c>
      <c r="C581" s="49" t="s">
        <v>3</v>
      </c>
      <c r="D581" s="49" t="s">
        <v>71</v>
      </c>
      <c r="E581" s="58">
        <v>42363</v>
      </c>
      <c r="F581" s="318">
        <v>1</v>
      </c>
      <c r="G581" s="172">
        <v>2.74</v>
      </c>
      <c r="H581" s="172">
        <v>5.74</v>
      </c>
      <c r="O581">
        <v>2015</v>
      </c>
      <c r="S581" t="e">
        <f>LEN(#REF!)</f>
        <v>#REF!</v>
      </c>
      <c r="T581" t="e">
        <f>IF(LEN(S581)&lt;2,#REF!,S581)</f>
        <v>#REF!</v>
      </c>
      <c r="U581" s="58">
        <v>42363</v>
      </c>
    </row>
    <row r="582" spans="1:21" ht="15.75" x14ac:dyDescent="0.25">
      <c r="A582" s="91" t="s">
        <v>125</v>
      </c>
      <c r="B582" s="49" t="s">
        <v>719</v>
      </c>
      <c r="C582" s="49" t="s">
        <v>3</v>
      </c>
      <c r="D582" s="49" t="s">
        <v>71</v>
      </c>
      <c r="E582" s="58">
        <v>42324</v>
      </c>
      <c r="F582" s="318">
        <v>1</v>
      </c>
      <c r="G582" s="172">
        <v>15</v>
      </c>
      <c r="H582" s="172">
        <v>25</v>
      </c>
      <c r="O582">
        <v>2015</v>
      </c>
      <c r="S582" t="e">
        <f>LEN(#REF!)</f>
        <v>#REF!</v>
      </c>
      <c r="T582" t="e">
        <f>IF(LEN(S582)&lt;2,#REF!,S582)</f>
        <v>#REF!</v>
      </c>
      <c r="U582" s="58">
        <v>42324</v>
      </c>
    </row>
    <row r="583" spans="1:21" ht="15.75" x14ac:dyDescent="0.25">
      <c r="A583" s="91" t="s">
        <v>125</v>
      </c>
      <c r="B583" s="49" t="s">
        <v>400</v>
      </c>
      <c r="C583" s="49" t="s">
        <v>3</v>
      </c>
      <c r="D583" s="49" t="s">
        <v>71</v>
      </c>
      <c r="E583" s="58">
        <v>42923</v>
      </c>
      <c r="F583" s="318">
        <v>1</v>
      </c>
      <c r="G583" s="172">
        <v>10.09</v>
      </c>
      <c r="H583" s="172">
        <v>34.44</v>
      </c>
      <c r="O583">
        <v>2017</v>
      </c>
      <c r="S583" t="e">
        <f>LEN(#REF!)</f>
        <v>#REF!</v>
      </c>
      <c r="T583" t="e">
        <f>IF(LEN(S583)&lt;2,#REF!,S583)</f>
        <v>#REF!</v>
      </c>
      <c r="U583" s="58">
        <v>42923</v>
      </c>
    </row>
    <row r="584" spans="1:21" ht="15.75" x14ac:dyDescent="0.25">
      <c r="A584" s="91" t="s">
        <v>125</v>
      </c>
      <c r="B584" s="49" t="s">
        <v>413</v>
      </c>
      <c r="C584" s="49" t="s">
        <v>3</v>
      </c>
      <c r="D584" s="49" t="s">
        <v>71</v>
      </c>
      <c r="E584" s="93">
        <v>2009</v>
      </c>
      <c r="F584" s="318">
        <v>1</v>
      </c>
      <c r="G584" s="172">
        <v>13.028</v>
      </c>
      <c r="H584" s="172">
        <v>52</v>
      </c>
      <c r="O584">
        <v>2009</v>
      </c>
      <c r="S584" t="e">
        <f>LEN(#REF!)</f>
        <v>#REF!</v>
      </c>
      <c r="T584" t="e">
        <f>IF(LEN(S584)&lt;2,#REF!,S584)</f>
        <v>#REF!</v>
      </c>
      <c r="U584" s="93">
        <v>2009</v>
      </c>
    </row>
    <row r="585" spans="1:21" ht="15.75" x14ac:dyDescent="0.25">
      <c r="A585" s="91" t="s">
        <v>140</v>
      </c>
      <c r="B585" s="49" t="s">
        <v>184</v>
      </c>
      <c r="C585" s="49" t="s">
        <v>139</v>
      </c>
      <c r="D585" s="49" t="s">
        <v>68</v>
      </c>
      <c r="E585" s="93">
        <v>2000</v>
      </c>
      <c r="F585" s="318">
        <v>1</v>
      </c>
      <c r="G585" s="172">
        <v>672</v>
      </c>
      <c r="H585" s="172">
        <v>2500</v>
      </c>
      <c r="O585">
        <v>2000</v>
      </c>
      <c r="S585" t="e">
        <f>LEN(#REF!)</f>
        <v>#REF!</v>
      </c>
      <c r="T585" t="e">
        <f>IF(LEN(S585)&lt;2,#REF!,S585)</f>
        <v>#REF!</v>
      </c>
      <c r="U585" s="93">
        <v>2000</v>
      </c>
    </row>
    <row r="586" spans="1:21" ht="15.75" x14ac:dyDescent="0.25">
      <c r="A586" s="91" t="s">
        <v>126</v>
      </c>
      <c r="B586" s="49" t="s">
        <v>314</v>
      </c>
      <c r="C586" s="49" t="s">
        <v>22</v>
      </c>
      <c r="D586" s="49" t="s">
        <v>71</v>
      </c>
      <c r="E586" s="58">
        <v>40606</v>
      </c>
      <c r="F586" s="318">
        <v>1</v>
      </c>
      <c r="G586" s="172">
        <v>22.92</v>
      </c>
      <c r="H586" s="172">
        <v>78</v>
      </c>
      <c r="O586">
        <v>2011</v>
      </c>
      <c r="S586" t="e">
        <f>LEN(#REF!)</f>
        <v>#REF!</v>
      </c>
      <c r="T586" t="e">
        <f>IF(LEN(S586)&lt;2,#REF!,S586)</f>
        <v>#REF!</v>
      </c>
      <c r="U586" s="58">
        <v>40606</v>
      </c>
    </row>
    <row r="587" spans="1:21" ht="15.75" x14ac:dyDescent="0.25">
      <c r="A587" s="91" t="s">
        <v>126</v>
      </c>
      <c r="B587" s="49" t="s">
        <v>509</v>
      </c>
      <c r="C587" s="49" t="s">
        <v>22</v>
      </c>
      <c r="D587" s="49" t="s">
        <v>71</v>
      </c>
      <c r="E587" s="93">
        <v>2010</v>
      </c>
      <c r="F587" s="318">
        <v>1</v>
      </c>
      <c r="G587" s="172">
        <v>12.298999999999999</v>
      </c>
      <c r="H587" s="172">
        <v>36</v>
      </c>
      <c r="O587">
        <v>2010</v>
      </c>
      <c r="S587" t="e">
        <f>LEN(#REF!)</f>
        <v>#REF!</v>
      </c>
      <c r="T587" t="e">
        <f>IF(LEN(S587)&lt;2,#REF!,S587)</f>
        <v>#REF!</v>
      </c>
      <c r="U587" s="93">
        <v>2010</v>
      </c>
    </row>
    <row r="588" spans="1:21" ht="15.75" x14ac:dyDescent="0.25">
      <c r="A588" s="91" t="s">
        <v>126</v>
      </c>
      <c r="B588" s="49" t="s">
        <v>538</v>
      </c>
      <c r="C588" s="49" t="s">
        <v>22</v>
      </c>
      <c r="D588" s="49" t="s">
        <v>568</v>
      </c>
      <c r="E588" s="58">
        <v>41977</v>
      </c>
      <c r="F588" s="318">
        <v>1</v>
      </c>
      <c r="G588" s="172">
        <v>11.933999999999999</v>
      </c>
      <c r="H588" s="172">
        <v>36.094999999999999</v>
      </c>
      <c r="O588">
        <v>2014</v>
      </c>
      <c r="S588" t="e">
        <f>LEN(#REF!)</f>
        <v>#REF!</v>
      </c>
      <c r="T588" t="e">
        <f>IF(LEN(S588)&lt;2,#REF!,S588)</f>
        <v>#REF!</v>
      </c>
      <c r="U588" s="58">
        <v>41977</v>
      </c>
    </row>
    <row r="589" spans="1:21" ht="15.75" x14ac:dyDescent="0.25">
      <c r="A589" s="91" t="s">
        <v>127</v>
      </c>
      <c r="B589" s="49" t="s">
        <v>414</v>
      </c>
      <c r="C589" s="49" t="s">
        <v>12</v>
      </c>
      <c r="D589" s="49" t="s">
        <v>68</v>
      </c>
      <c r="E589" s="58">
        <v>41278</v>
      </c>
      <c r="F589" s="318">
        <v>1</v>
      </c>
      <c r="G589" s="172">
        <v>52</v>
      </c>
      <c r="H589" s="172">
        <v>225.34</v>
      </c>
      <c r="O589">
        <v>2013</v>
      </c>
      <c r="S589" t="e">
        <f>LEN(#REF!)</f>
        <v>#REF!</v>
      </c>
      <c r="T589" t="e">
        <f>IF(LEN(S589)&lt;2,#REF!,S589)</f>
        <v>#REF!</v>
      </c>
      <c r="U589" s="58">
        <v>41278</v>
      </c>
    </row>
    <row r="590" spans="1:21" ht="15.75" x14ac:dyDescent="0.25">
      <c r="A590" s="91" t="s">
        <v>138</v>
      </c>
      <c r="B590" s="49" t="s">
        <v>382</v>
      </c>
      <c r="C590" s="49" t="s">
        <v>56</v>
      </c>
      <c r="D590" s="49" t="s">
        <v>68</v>
      </c>
      <c r="E590" s="58">
        <v>40645</v>
      </c>
      <c r="F590" s="318">
        <v>1</v>
      </c>
      <c r="G590" s="172">
        <v>275.52</v>
      </c>
      <c r="H590" s="172">
        <v>881.21</v>
      </c>
      <c r="O590">
        <v>2011</v>
      </c>
      <c r="S590" t="e">
        <f>LEN(#REF!)</f>
        <v>#REF!</v>
      </c>
      <c r="T590" t="e">
        <f>IF(LEN(S590)&lt;2,#REF!,S590)</f>
        <v>#REF!</v>
      </c>
      <c r="U590" s="58">
        <v>40645</v>
      </c>
    </row>
    <row r="591" spans="1:21" ht="15.75" x14ac:dyDescent="0.25">
      <c r="A591" s="91" t="s">
        <v>138</v>
      </c>
      <c r="B591" s="49" t="s">
        <v>306</v>
      </c>
      <c r="C591" s="49" t="s">
        <v>56</v>
      </c>
      <c r="D591" s="49" t="s">
        <v>71</v>
      </c>
      <c r="E591" s="58">
        <v>41596</v>
      </c>
      <c r="F591" s="318">
        <v>1</v>
      </c>
      <c r="G591" s="172">
        <v>46.11</v>
      </c>
      <c r="H591" s="172">
        <v>150.61000000000001</v>
      </c>
      <c r="O591">
        <v>2013</v>
      </c>
      <c r="S591" t="e">
        <f>LEN(#REF!)</f>
        <v>#REF!</v>
      </c>
      <c r="T591" t="e">
        <f>IF(LEN(S591)&lt;2,#REF!,S591)</f>
        <v>#REF!</v>
      </c>
      <c r="U591" s="58">
        <v>41596</v>
      </c>
    </row>
    <row r="592" spans="1:21" ht="15.75" x14ac:dyDescent="0.25">
      <c r="A592" s="91" t="s">
        <v>138</v>
      </c>
      <c r="B592" s="49" t="s">
        <v>536</v>
      </c>
      <c r="C592" s="49" t="s">
        <v>56</v>
      </c>
      <c r="D592" s="49" t="s">
        <v>568</v>
      </c>
      <c r="E592" s="49">
        <v>2014</v>
      </c>
      <c r="F592" s="318">
        <v>1</v>
      </c>
      <c r="G592" s="172">
        <v>21.274999999999999</v>
      </c>
      <c r="H592" s="172">
        <v>58.48</v>
      </c>
      <c r="O592">
        <v>2014</v>
      </c>
      <c r="S592" t="e">
        <f>LEN(#REF!)</f>
        <v>#REF!</v>
      </c>
      <c r="T592" t="e">
        <f>IF(LEN(S592)&lt;2,#REF!,S592)</f>
        <v>#REF!</v>
      </c>
      <c r="U592" s="49">
        <v>2014</v>
      </c>
    </row>
    <row r="593" spans="1:21" ht="16.5" thickBot="1" x14ac:dyDescent="0.3">
      <c r="A593" s="124" t="s">
        <v>138</v>
      </c>
      <c r="B593" s="125" t="s">
        <v>720</v>
      </c>
      <c r="C593" s="125" t="s">
        <v>56</v>
      </c>
      <c r="D593" s="125" t="s">
        <v>568</v>
      </c>
      <c r="E593" s="125">
        <v>1957</v>
      </c>
      <c r="F593" s="319">
        <v>1</v>
      </c>
      <c r="G593" s="172">
        <v>1.5840000000000001</v>
      </c>
      <c r="H593" s="172">
        <v>7</v>
      </c>
      <c r="O593">
        <v>1957</v>
      </c>
      <c r="S593" t="e">
        <f>LEN(#REF!)</f>
        <v>#REF!</v>
      </c>
      <c r="T593" t="e">
        <f>IF(LEN(S593)&lt;2,#REF!,S593)</f>
        <v>#REF!</v>
      </c>
      <c r="U593" s="125">
        <v>1957</v>
      </c>
    </row>
    <row r="594" spans="1:21" x14ac:dyDescent="0.25">
      <c r="F594">
        <f>SUM(F2:F593)</f>
        <v>592</v>
      </c>
      <c r="G594">
        <f t="shared" ref="G594:H594" si="9">SUM(G2:G593)</f>
        <v>15871.708800000013</v>
      </c>
      <c r="H594">
        <f t="shared" si="9"/>
        <v>53757.949000000037</v>
      </c>
    </row>
  </sheetData>
  <autoFilter ref="S1:U593"/>
  <conditionalFormatting sqref="G528:H530">
    <cfRule type="cellIs" dxfId="9" priority="3" stopIfTrue="1" operator="equal">
      <formula>0</formula>
    </cfRule>
    <cfRule type="cellIs" dxfId="8" priority="4" stopIfTrue="1" operator="equal">
      <formula>""</formula>
    </cfRule>
  </conditionalFormatting>
  <conditionalFormatting sqref="G520:H520 G524:H527 G532:H571">
    <cfRule type="cellIs" dxfId="7" priority="9" stopIfTrue="1" operator="equal">
      <formula>0</formula>
    </cfRule>
    <cfRule type="cellIs" dxfId="6" priority="10" stopIfTrue="1" operator="equal">
      <formula>""</formula>
    </cfRule>
  </conditionalFormatting>
  <conditionalFormatting sqref="G572:H572">
    <cfRule type="cellIs" dxfId="5" priority="7" stopIfTrue="1" operator="equal">
      <formula>0</formula>
    </cfRule>
    <cfRule type="cellIs" dxfId="4" priority="8" stopIfTrue="1" operator="equal">
      <formula>""</formula>
    </cfRule>
  </conditionalFormatting>
  <conditionalFormatting sqref="G531:H531">
    <cfRule type="cellIs" dxfId="3" priority="5" stopIfTrue="1" operator="equal">
      <formula>0</formula>
    </cfRule>
    <cfRule type="cellIs" dxfId="2" priority="6" stopIfTrue="1" operator="equal">
      <formula>""</formula>
    </cfRule>
  </conditionalFormatting>
  <conditionalFormatting sqref="G573:H593">
    <cfRule type="cellIs" dxfId="1" priority="1" stopIfTrue="1" operator="equal">
      <formula>0</formula>
    </cfRule>
    <cfRule type="cellIs" dxfId="0" priority="2" stopIfTrue="1" operator="equal">
      <formula>""</formula>
    </cfRule>
  </conditionalFormatting>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3</vt:i4>
      </vt:variant>
      <vt:variant>
        <vt:lpstr>Adlandırılmış Aralıklar</vt:lpstr>
      </vt:variant>
      <vt:variant>
        <vt:i4>4</vt:i4>
      </vt:variant>
    </vt:vector>
  </HeadingPairs>
  <TitlesOfParts>
    <vt:vector size="7" baseType="lpstr">
      <vt:lpstr>2.4.2.Tablo</vt:lpstr>
      <vt:lpstr>Veri</vt:lpstr>
      <vt:lpstr>Sayfa1</vt:lpstr>
      <vt:lpstr>'2.4.2.Tablo'!Yazdırma_Alanı</vt:lpstr>
      <vt:lpstr>Veri!Yazdırma_Alanı</vt:lpstr>
      <vt:lpstr>'2.4.2.Tablo'!Yazdırma_Başlıkları</vt:lpstr>
      <vt:lpstr>Veri!Yazdırma_Başlıkları</vt:lpstr>
    </vt:vector>
  </TitlesOfParts>
  <Company>DSI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 Gündüz</dc:creator>
  <cp:lastModifiedBy>Taylan Sarıaltın</cp:lastModifiedBy>
  <cp:lastPrinted>2016-11-09T11:46:55Z</cp:lastPrinted>
  <dcterms:created xsi:type="dcterms:W3CDTF">2014-12-26T10:52:05Z</dcterms:created>
  <dcterms:modified xsi:type="dcterms:W3CDTF">2019-11-06T11:48:01Z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