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ans\Desktop\RİP 2019\2019 Rip 10.12.2019 15.30 Yayımlanacak Tablolar\"/>
    </mc:Choice>
  </mc:AlternateContent>
  <bookViews>
    <workbookView xWindow="480" yWindow="120" windowWidth="27960" windowHeight="12585"/>
  </bookViews>
  <sheets>
    <sheet name="2.2.7.Tablo" sheetId="2" r:id="rId1"/>
    <sheet name="Sayfa1" sheetId="3" state="hidden" r:id="rId2"/>
  </sheets>
  <calcPr calcId="162913"/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O11" i="3" s="1"/>
  <c r="L12" i="3"/>
  <c r="O12" i="3" s="1"/>
  <c r="L13" i="3"/>
  <c r="L14" i="3"/>
  <c r="L15" i="3"/>
  <c r="L16" i="3"/>
  <c r="L17" i="3"/>
  <c r="L18" i="3"/>
  <c r="O18" i="3" s="1"/>
  <c r="L19" i="3"/>
  <c r="O19" i="3" s="1"/>
  <c r="L20" i="3"/>
  <c r="O20" i="3" s="1"/>
  <c r="L21" i="3"/>
  <c r="L22" i="3"/>
  <c r="L23" i="3"/>
  <c r="L24" i="3"/>
  <c r="L25" i="3"/>
  <c r="L26" i="3"/>
  <c r="O26" i="3" s="1"/>
  <c r="L27" i="3"/>
  <c r="O27" i="3" s="1"/>
  <c r="L28" i="3"/>
  <c r="O28" i="3" s="1"/>
  <c r="L29" i="3"/>
  <c r="L30" i="3"/>
  <c r="L31" i="3"/>
  <c r="L32" i="3"/>
  <c r="L33" i="3"/>
  <c r="L34" i="3"/>
  <c r="O34" i="3" s="1"/>
  <c r="L35" i="3"/>
  <c r="O35" i="3" s="1"/>
  <c r="L36" i="3"/>
  <c r="O36" i="3" s="1"/>
  <c r="L37" i="3"/>
  <c r="L38" i="3"/>
  <c r="L39" i="3"/>
  <c r="L40" i="3"/>
  <c r="L41" i="3"/>
  <c r="L42" i="3"/>
  <c r="L43" i="3"/>
  <c r="O43" i="3" s="1"/>
  <c r="L44" i="3"/>
  <c r="O44" i="3" s="1"/>
  <c r="L45" i="3"/>
  <c r="L46" i="3"/>
  <c r="L47" i="3"/>
  <c r="L48" i="3"/>
  <c r="L49" i="3"/>
  <c r="L50" i="3"/>
  <c r="O50" i="3" s="1"/>
  <c r="L51" i="3"/>
  <c r="O51" i="3" s="1"/>
  <c r="L52" i="3"/>
  <c r="O52" i="3" s="1"/>
  <c r="L53" i="3"/>
  <c r="L54" i="3"/>
  <c r="L55" i="3"/>
  <c r="L56" i="3"/>
  <c r="L57" i="3"/>
  <c r="L58" i="3"/>
  <c r="O58" i="3" s="1"/>
  <c r="L59" i="3"/>
  <c r="O59" i="3" s="1"/>
  <c r="L60" i="3"/>
  <c r="O60" i="3" s="1"/>
  <c r="L61" i="3"/>
  <c r="L62" i="3"/>
  <c r="L63" i="3"/>
  <c r="L64" i="3"/>
  <c r="L65" i="3"/>
  <c r="L66" i="3"/>
  <c r="O66" i="3" s="1"/>
  <c r="L67" i="3"/>
  <c r="O67" i="3" s="1"/>
  <c r="L68" i="3"/>
  <c r="O68" i="3" s="1"/>
  <c r="L69" i="3"/>
  <c r="L70" i="3"/>
  <c r="L71" i="3"/>
  <c r="L72" i="3"/>
  <c r="L73" i="3"/>
  <c r="L74" i="3"/>
  <c r="L75" i="3"/>
  <c r="O75" i="3" s="1"/>
  <c r="L76" i="3"/>
  <c r="O76" i="3" s="1"/>
  <c r="L77" i="3"/>
  <c r="L78" i="3"/>
  <c r="L79" i="3"/>
  <c r="L80" i="3"/>
  <c r="L81" i="3"/>
  <c r="L82" i="3"/>
  <c r="O82" i="3" s="1"/>
  <c r="L83" i="3"/>
  <c r="O83" i="3" s="1"/>
  <c r="L84" i="3"/>
  <c r="O84" i="3" s="1"/>
  <c r="L4" i="3"/>
  <c r="F5" i="3"/>
  <c r="F6" i="3"/>
  <c r="F7" i="3"/>
  <c r="F8" i="3"/>
  <c r="N8" i="3" s="1"/>
  <c r="F9" i="3"/>
  <c r="N9" i="3" s="1"/>
  <c r="F10" i="3"/>
  <c r="N10" i="3" s="1"/>
  <c r="F11" i="3"/>
  <c r="N11" i="3" s="1"/>
  <c r="F12" i="3"/>
  <c r="F13" i="3"/>
  <c r="F14" i="3"/>
  <c r="F15" i="3"/>
  <c r="F16" i="3"/>
  <c r="N16" i="3" s="1"/>
  <c r="F17" i="3"/>
  <c r="F18" i="3"/>
  <c r="N18" i="3" s="1"/>
  <c r="F19" i="3"/>
  <c r="N19" i="3" s="1"/>
  <c r="F20" i="3"/>
  <c r="F21" i="3"/>
  <c r="F22" i="3"/>
  <c r="F23" i="3"/>
  <c r="F24" i="3"/>
  <c r="N24" i="3" s="1"/>
  <c r="F25" i="3"/>
  <c r="F26" i="3"/>
  <c r="F27" i="3"/>
  <c r="N27" i="3" s="1"/>
  <c r="F28" i="3"/>
  <c r="F29" i="3"/>
  <c r="F30" i="3"/>
  <c r="F31" i="3"/>
  <c r="F32" i="3"/>
  <c r="N32" i="3" s="1"/>
  <c r="F33" i="3"/>
  <c r="F34" i="3"/>
  <c r="F35" i="3"/>
  <c r="F36" i="3"/>
  <c r="F37" i="3"/>
  <c r="F38" i="3"/>
  <c r="F39" i="3"/>
  <c r="F40" i="3"/>
  <c r="N40" i="3" s="1"/>
  <c r="F41" i="3"/>
  <c r="N41" i="3" s="1"/>
  <c r="F42" i="3"/>
  <c r="F43" i="3"/>
  <c r="N43" i="3" s="1"/>
  <c r="F44" i="3"/>
  <c r="F45" i="3"/>
  <c r="F46" i="3"/>
  <c r="F47" i="3"/>
  <c r="F48" i="3"/>
  <c r="N48" i="3" s="1"/>
  <c r="F49" i="3"/>
  <c r="N49" i="3" s="1"/>
  <c r="F50" i="3"/>
  <c r="F51" i="3"/>
  <c r="N51" i="3" s="1"/>
  <c r="F52" i="3"/>
  <c r="F53" i="3"/>
  <c r="F54" i="3"/>
  <c r="F55" i="3"/>
  <c r="F56" i="3"/>
  <c r="N56" i="3" s="1"/>
  <c r="F57" i="3"/>
  <c r="N57" i="3" s="1"/>
  <c r="F58" i="3"/>
  <c r="N58" i="3" s="1"/>
  <c r="F59" i="3"/>
  <c r="N59" i="3" s="1"/>
  <c r="F60" i="3"/>
  <c r="F61" i="3"/>
  <c r="F62" i="3"/>
  <c r="F63" i="3"/>
  <c r="F64" i="3"/>
  <c r="N64" i="3" s="1"/>
  <c r="F65" i="3"/>
  <c r="N65" i="3" s="1"/>
  <c r="F66" i="3"/>
  <c r="N66" i="3" s="1"/>
  <c r="F67" i="3"/>
  <c r="N67" i="3" s="1"/>
  <c r="F68" i="3"/>
  <c r="F69" i="3"/>
  <c r="F70" i="3"/>
  <c r="F71" i="3"/>
  <c r="F72" i="3"/>
  <c r="N72" i="3" s="1"/>
  <c r="F73" i="3"/>
  <c r="N73" i="3" s="1"/>
  <c r="F74" i="3"/>
  <c r="N74" i="3" s="1"/>
  <c r="F75" i="3"/>
  <c r="N75" i="3" s="1"/>
  <c r="F76" i="3"/>
  <c r="F77" i="3"/>
  <c r="F78" i="3"/>
  <c r="F79" i="3"/>
  <c r="F80" i="3"/>
  <c r="N80" i="3" s="1"/>
  <c r="F81" i="3"/>
  <c r="F82" i="3"/>
  <c r="N82" i="3" s="1"/>
  <c r="F83" i="3"/>
  <c r="N83" i="3" s="1"/>
  <c r="F84" i="3"/>
  <c r="N5" i="3"/>
  <c r="F4" i="3"/>
  <c r="AH3" i="3"/>
  <c r="AA3" i="3"/>
  <c r="U3" i="3"/>
  <c r="M85" i="3"/>
  <c r="G85" i="3"/>
  <c r="O5" i="3"/>
  <c r="O6" i="3"/>
  <c r="O7" i="3"/>
  <c r="O8" i="3"/>
  <c r="O9" i="3"/>
  <c r="O10" i="3"/>
  <c r="O13" i="3"/>
  <c r="O14" i="3"/>
  <c r="O15" i="3"/>
  <c r="O16" i="3"/>
  <c r="O17" i="3"/>
  <c r="O21" i="3"/>
  <c r="O22" i="3"/>
  <c r="O23" i="3"/>
  <c r="O24" i="3"/>
  <c r="O25" i="3"/>
  <c r="O29" i="3"/>
  <c r="O30" i="3"/>
  <c r="O31" i="3"/>
  <c r="O32" i="3"/>
  <c r="O33" i="3"/>
  <c r="O37" i="3"/>
  <c r="O38" i="3"/>
  <c r="O39" i="3"/>
  <c r="O40" i="3"/>
  <c r="O41" i="3"/>
  <c r="O42" i="3"/>
  <c r="O45" i="3"/>
  <c r="O46" i="3"/>
  <c r="O47" i="3"/>
  <c r="O48" i="3"/>
  <c r="O49" i="3"/>
  <c r="O53" i="3"/>
  <c r="O54" i="3"/>
  <c r="O55" i="3"/>
  <c r="O56" i="3"/>
  <c r="O57" i="3"/>
  <c r="O61" i="3"/>
  <c r="O62" i="3"/>
  <c r="O63" i="3"/>
  <c r="O64" i="3"/>
  <c r="O65" i="3"/>
  <c r="O69" i="3"/>
  <c r="O70" i="3"/>
  <c r="O71" i="3"/>
  <c r="O72" i="3"/>
  <c r="O73" i="3"/>
  <c r="O74" i="3"/>
  <c r="O77" i="3"/>
  <c r="O78" i="3"/>
  <c r="O79" i="3"/>
  <c r="O80" i="3"/>
  <c r="O81" i="3"/>
  <c r="O4" i="3"/>
  <c r="N6" i="3"/>
  <c r="N7" i="3"/>
  <c r="N12" i="3"/>
  <c r="N13" i="3"/>
  <c r="N14" i="3"/>
  <c r="N15" i="3"/>
  <c r="N17" i="3"/>
  <c r="N20" i="3"/>
  <c r="N21" i="3"/>
  <c r="N22" i="3"/>
  <c r="N23" i="3"/>
  <c r="N25" i="3"/>
  <c r="N26" i="3"/>
  <c r="N28" i="3"/>
  <c r="N29" i="3"/>
  <c r="N30" i="3"/>
  <c r="N31" i="3"/>
  <c r="N33" i="3"/>
  <c r="N34" i="3"/>
  <c r="N35" i="3"/>
  <c r="N36" i="3"/>
  <c r="N37" i="3"/>
  <c r="N38" i="3"/>
  <c r="N39" i="3"/>
  <c r="N42" i="3"/>
  <c r="N44" i="3"/>
  <c r="N45" i="3"/>
  <c r="N46" i="3"/>
  <c r="N47" i="3"/>
  <c r="N50" i="3"/>
  <c r="N52" i="3"/>
  <c r="N53" i="3"/>
  <c r="N54" i="3"/>
  <c r="N55" i="3"/>
  <c r="N60" i="3"/>
  <c r="N61" i="3"/>
  <c r="N62" i="3"/>
  <c r="N63" i="3"/>
  <c r="N68" i="3"/>
  <c r="N69" i="3"/>
  <c r="N70" i="3"/>
  <c r="N71" i="3"/>
  <c r="N76" i="3"/>
  <c r="N77" i="3"/>
  <c r="N78" i="3"/>
  <c r="N79" i="3"/>
  <c r="N81" i="3"/>
  <c r="N84" i="3"/>
  <c r="M6" i="2"/>
  <c r="L6" i="2"/>
  <c r="L85" i="3" l="1"/>
  <c r="AG3" i="3" s="1"/>
  <c r="F85" i="3"/>
  <c r="T3" i="3" s="1"/>
  <c r="N4" i="3"/>
  <c r="J85" i="3"/>
  <c r="E85" i="3"/>
  <c r="K85" i="3"/>
  <c r="K6" i="2"/>
  <c r="J6" i="2"/>
  <c r="Z3" i="3" l="1"/>
  <c r="D85" i="3"/>
  <c r="I6" i="2" l="1"/>
  <c r="H6" i="2"/>
  <c r="C85" i="3" l="1"/>
  <c r="H85" i="3"/>
  <c r="I85" i="3"/>
  <c r="B85" i="3"/>
  <c r="E30" i="2" l="1"/>
  <c r="D13" i="2"/>
  <c r="E6" i="2"/>
  <c r="D6" i="2"/>
  <c r="O6" i="2" l="1"/>
  <c r="G6" i="2"/>
  <c r="F6" i="2"/>
  <c r="N6" i="2"/>
</calcChain>
</file>

<file path=xl/sharedStrings.xml><?xml version="1.0" encoding="utf-8"?>
<sst xmlns="http://schemas.openxmlformats.org/spreadsheetml/2006/main" count="282" uniqueCount="172">
  <si>
    <t xml:space="preserve">Taşkın Koruma Tesisi </t>
  </si>
  <si>
    <t xml:space="preserve">İBBS(1) - 3. Düzey         </t>
  </si>
  <si>
    <t>Sayı (Adet)</t>
  </si>
  <si>
    <t>Koruma Alanı (ha)</t>
  </si>
  <si>
    <t>TR</t>
  </si>
  <si>
    <t xml:space="preserve">Türkiye 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</si>
  <si>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</si>
  <si>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</si>
  <si>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</si>
  <si>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</si>
  <si>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</si>
  <si>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</si>
  <si>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</si>
  <si>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</si>
  <si>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</si>
  <si>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</si>
  <si>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</si>
  <si>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</si>
  <si>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</si>
  <si>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</si>
  <si>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</si>
  <si>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</si>
  <si>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</si>
  <si>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</si>
  <si>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</si>
  <si>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</si>
  <si>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</si>
  <si>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</si>
  <si>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</si>
  <si>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</si>
  <si>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</si>
  <si>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</si>
  <si>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</si>
  <si>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</si>
  <si>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</si>
  <si>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</si>
  <si>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</si>
  <si>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</si>
  <si>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</si>
  <si>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</si>
  <si>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</si>
  <si>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</si>
  <si>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</si>
  <si>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</si>
  <si>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</si>
  <si>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</si>
  <si>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</si>
  <si>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</si>
  <si>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</si>
  <si>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</si>
  <si>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</si>
  <si>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</si>
  <si>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</si>
  <si>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</si>
  <si>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</si>
  <si>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</si>
  <si>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</si>
  <si>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</si>
  <si>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</si>
  <si>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</si>
  <si>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</si>
  <si>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</si>
  <si>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</si>
  <si>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</si>
  <si>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</si>
  <si>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</si>
  <si>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</si>
  <si>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</si>
  <si>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</si>
  <si>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</si>
  <si>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</si>
  <si>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</si>
  <si>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</si>
  <si>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</si>
  <si>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</si>
  <si>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</si>
  <si>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</si>
  <si>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</si>
  <si>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</si>
  <si>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</si>
  <si>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</si>
  <si>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</si>
  <si>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</si>
  <si>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</si>
  <si>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</si>
  <si>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</si>
  <si>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</si>
  <si>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</si>
  <si>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</si>
  <si>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</si>
  <si>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</si>
  <si>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</si>
  <si>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</si>
  <si>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</si>
  <si>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</si>
  <si>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</si>
  <si>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</si>
  <si>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</si>
  <si>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</si>
  <si>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</si>
  <si>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</si>
  <si>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</si>
  <si>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</si>
  <si>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</si>
  <si>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</si>
  <si>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</si>
  <si>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</si>
  <si>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</si>
  <si>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</si>
  <si>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</si>
  <si>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</si>
  <si>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</si>
  <si>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</si>
  <si>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</si>
  <si>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</si>
  <si>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</si>
  <si>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</si>
  <si>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</si>
  <si>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</si>
  <si>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</si>
  <si>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</si>
  <si>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</si>
  <si>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</si>
  <si>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</si>
  <si>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</si>
  <si>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</si>
  <si>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</si>
  <si>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</si>
  <si>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</si>
  <si>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</si>
  <si>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</si>
  <si>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</si>
  <si>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</si>
  <si>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</si>
  <si>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</si>
  <si>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</si>
  <si>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</si>
  <si>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</si>
  <si>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</si>
  <si>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</si>
  <si>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</si>
  <si>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</si>
  <si>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</si>
  <si>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</si>
  <si>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</si>
  <si>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</si>
  <si>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</si>
  <si>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</si>
  <si>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</si>
  <si>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</si>
  <si>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</si>
  <si>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</si>
  <si>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</si>
  <si>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</si>
  <si>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</si>
  <si>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</si>
  <si>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</si>
  <si>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</si>
  <si>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</si>
  <si>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</si>
  <si>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</si>
  <si>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</si>
  <si>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</si>
  <si>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</si>
  <si>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</si>
  <si>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</si>
  <si>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</si>
  <si>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</si>
  <si>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(1) İstatistiki Bölge Birimleri Sınıflaması.</t>
  </si>
  <si>
    <t>İller</t>
  </si>
  <si>
    <t>Sayı 
(Adet)</t>
  </si>
  <si>
    <t>2.2.7.İllere Göre İşletmedeki Taşkın Koruma Tesisleri, 2013-2018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</si>
</sst>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3.5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101">
    <xf numFmtId="0" fontId="0" fillId="0" borderId="0" xfId="0"/>
    <xf numFmtId="0" fontId="8" fillId="0" borderId="9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3" fontId="0" fillId="0" borderId="0" xfId="0" applyNumberFormat="1"/>
    <xf numFmtId="0" fontId="4" fillId="0" borderId="1" xfId="0" applyFont="1" applyFill="1" applyBorder="1"/>
    <xf numFmtId="3" fontId="0" fillId="0" borderId="1" xfId="0" applyNumberFormat="1" applyFill="1" applyBorder="1"/>
    <xf numFmtId="0" fontId="0" fillId="0" borderId="0" xfId="0" applyFill="1"/>
    <xf numFmtId="0" fontId="5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8" xfId="0" applyFill="1" applyBorder="1"/>
    <xf numFmtId="0" fontId="0" fillId="0" borderId="7" xfId="0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10" fillId="0" borderId="0" xfId="0" applyFont="1" applyFill="1"/>
    <xf numFmtId="0" fontId="8" fillId="0" borderId="3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3" fontId="0" fillId="0" borderId="0" xfId="0" applyNumberFormat="1" applyFill="1"/>
    <xf numFmtId="0" fontId="12" fillId="0" borderId="0" xfId="4" applyFont="1" applyFill="1" applyBorder="1" applyAlignment="1">
      <alignment vertical="center"/>
    </xf>
    <xf numFmtId="164" fontId="0" fillId="0" borderId="0" xfId="0" applyNumberFormat="1" applyFill="1"/>
    <xf numFmtId="0" fontId="9" fillId="0" borderId="0" xfId="0" applyFont="1" applyFill="1"/>
    <xf numFmtId="0" fontId="5" fillId="0" borderId="0" xfId="0" applyFont="1" applyFill="1" applyBorder="1"/>
    <xf numFmtId="0" fontId="11" fillId="0" borderId="0" xfId="0" applyFont="1" applyFill="1" applyBorder="1"/>
    <xf numFmtId="164" fontId="14" fillId="0" borderId="0" xfId="0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/>
    <xf numFmtId="3" fontId="0" fillId="0" borderId="20" xfId="0" applyNumberFormat="1" applyFill="1" applyBorder="1"/>
    <xf numFmtId="3" fontId="0" fillId="0" borderId="23" xfId="0" applyNumberFormat="1" applyFill="1" applyBorder="1"/>
    <xf numFmtId="0" fontId="8" fillId="0" borderId="25" xfId="4" applyFont="1" applyFill="1" applyBorder="1" applyAlignment="1">
      <alignment horizontal="center" vertical="center" wrapText="1"/>
    </xf>
    <xf numFmtId="0" fontId="8" fillId="0" borderId="26" xfId="4" applyFont="1" applyFill="1" applyBorder="1" applyAlignment="1">
      <alignment horizontal="center" vertical="center" wrapText="1"/>
    </xf>
    <xf numFmtId="0" fontId="0" fillId="0" borderId="1" xfId="0" applyBorder="1"/>
    <xf numFmtId="3" fontId="4" fillId="0" borderId="27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0" fontId="8" fillId="0" borderId="1" xfId="4" applyFont="1" applyFill="1" applyBorder="1" applyAlignment="1">
      <alignment horizontal="center" vertical="center" wrapText="1"/>
    </xf>
    <xf numFmtId="0" fontId="8" fillId="0" borderId="29" xfId="4" applyFont="1" applyFill="1" applyBorder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/>
    <xf numFmtId="0" fontId="15" fillId="0" borderId="1" xfId="0" applyFont="1" applyBorder="1"/>
    <xf numFmtId="3" fontId="4" fillId="0" borderId="28" xfId="0" applyNumberFormat="1" applyFont="1" applyFill="1" applyBorder="1"/>
    <xf numFmtId="3" fontId="4" fillId="0" borderId="23" xfId="0" applyNumberFormat="1" applyFont="1" applyFill="1" applyBorder="1"/>
    <xf numFmtId="0" fontId="8" fillId="0" borderId="0" xfId="4" applyFont="1" applyFill="1" applyBorder="1" applyAlignment="1">
      <alignment horizontal="center" vertical="center" wrapText="1"/>
    </xf>
    <xf numFmtId="3" fontId="4" fillId="0" borderId="31" xfId="0" applyNumberFormat="1" applyFont="1" applyFill="1" applyBorder="1"/>
    <xf numFmtId="3" fontId="4" fillId="0" borderId="0" xfId="0" applyNumberFormat="1" applyFont="1" applyFill="1" applyBorder="1"/>
    <xf numFmtId="3" fontId="15" fillId="0" borderId="1" xfId="0" applyNumberFormat="1" applyFont="1" applyBorder="1"/>
    <xf numFmtId="0" fontId="6" fillId="0" borderId="4" xfId="0" applyFont="1" applyFill="1" applyBorder="1"/>
    <xf numFmtId="0" fontId="6" fillId="0" borderId="32" xfId="0" applyFont="1" applyFill="1" applyBorder="1"/>
    <xf numFmtId="3" fontId="16" fillId="0" borderId="33" xfId="0" applyNumberFormat="1" applyFont="1" applyFill="1" applyBorder="1"/>
    <xf numFmtId="3" fontId="16" fillId="0" borderId="10" xfId="0" applyNumberFormat="1" applyFont="1" applyFill="1" applyBorder="1"/>
    <xf numFmtId="3" fontId="16" fillId="0" borderId="5" xfId="0" applyNumberFormat="1" applyFont="1" applyFill="1" applyBorder="1"/>
    <xf numFmtId="3" fontId="16" fillId="0" borderId="24" xfId="0" applyNumberFormat="1" applyFont="1" applyFill="1" applyBorder="1"/>
    <xf numFmtId="3" fontId="16" fillId="0" borderId="34" xfId="0" applyNumberFormat="1" applyFont="1" applyFill="1" applyBorder="1"/>
    <xf numFmtId="3" fontId="16" fillId="0" borderId="4" xfId="0" applyNumberFormat="1" applyFont="1" applyFill="1" applyBorder="1"/>
    <xf numFmtId="3" fontId="16" fillId="0" borderId="6" xfId="0" applyNumberFormat="1" applyFont="1" applyFill="1" applyBorder="1"/>
    <xf numFmtId="0" fontId="6" fillId="0" borderId="35" xfId="0" applyFont="1" applyFill="1" applyBorder="1"/>
    <xf numFmtId="0" fontId="17" fillId="0" borderId="38" xfId="0" applyFont="1" applyFill="1" applyBorder="1"/>
    <xf numFmtId="3" fontId="17" fillId="0" borderId="30" xfId="0" applyNumberFormat="1" applyFont="1" applyFill="1" applyBorder="1"/>
    <xf numFmtId="3" fontId="17" fillId="0" borderId="42" xfId="0" applyNumberFormat="1" applyFont="1" applyFill="1" applyBorder="1"/>
    <xf numFmtId="3" fontId="17" fillId="0" borderId="15" xfId="0" applyNumberFormat="1" applyFont="1" applyFill="1" applyBorder="1"/>
    <xf numFmtId="3" fontId="17" fillId="0" borderId="16" xfId="0" applyNumberFormat="1" applyFont="1" applyFill="1" applyBorder="1"/>
    <xf numFmtId="3" fontId="17" fillId="0" borderId="27" xfId="0" applyNumberFormat="1" applyFont="1" applyFill="1" applyBorder="1"/>
    <xf numFmtId="3" fontId="17" fillId="0" borderId="44" xfId="0" applyNumberFormat="1" applyFont="1" applyFill="1" applyBorder="1"/>
    <xf numFmtId="3" fontId="17" fillId="0" borderId="45" xfId="0" applyNumberFormat="1" applyFont="1" applyFill="1" applyBorder="1"/>
    <xf numFmtId="3" fontId="17" fillId="0" borderId="20" xfId="0" applyNumberFormat="1" applyFont="1" applyFill="1" applyBorder="1"/>
    <xf numFmtId="3" fontId="17" fillId="2" borderId="27" xfId="0" applyNumberFormat="1" applyFont="1" applyFill="1" applyBorder="1"/>
    <xf numFmtId="3" fontId="17" fillId="2" borderId="20" xfId="0" applyNumberFormat="1" applyFont="1" applyFill="1" applyBorder="1"/>
    <xf numFmtId="0" fontId="6" fillId="0" borderId="36" xfId="0" applyFont="1" applyFill="1" applyBorder="1"/>
    <xf numFmtId="0" fontId="17" fillId="0" borderId="39" xfId="0" applyFont="1" applyFill="1" applyBorder="1"/>
    <xf numFmtId="3" fontId="18" fillId="0" borderId="27" xfId="0" applyNumberFormat="1" applyFont="1" applyFill="1" applyBorder="1"/>
    <xf numFmtId="3" fontId="18" fillId="0" borderId="19" xfId="0" applyNumberFormat="1" applyFont="1" applyFill="1" applyBorder="1"/>
    <xf numFmtId="3" fontId="18" fillId="0" borderId="2" xfId="0" applyNumberFormat="1" applyFont="1" applyFill="1" applyBorder="1"/>
    <xf numFmtId="3" fontId="18" fillId="0" borderId="20" xfId="0" applyNumberFormat="1" applyFont="1" applyFill="1" applyBorder="1"/>
    <xf numFmtId="3" fontId="18" fillId="0" borderId="46" xfId="0" applyNumberFormat="1" applyFont="1" applyFill="1" applyBorder="1"/>
    <xf numFmtId="0" fontId="17" fillId="0" borderId="40" xfId="0" applyFont="1" applyFill="1" applyBorder="1"/>
    <xf numFmtId="0" fontId="6" fillId="0" borderId="37" xfId="0" applyFont="1" applyFill="1" applyBorder="1"/>
    <xf numFmtId="0" fontId="17" fillId="0" borderId="41" xfId="0" applyFont="1" applyFill="1" applyBorder="1"/>
    <xf numFmtId="3" fontId="18" fillId="0" borderId="28" xfId="0" applyNumberFormat="1" applyFont="1" applyFill="1" applyBorder="1"/>
    <xf numFmtId="3" fontId="18" fillId="0" borderId="43" xfId="0" applyNumberFormat="1" applyFont="1" applyFill="1" applyBorder="1"/>
    <xf numFmtId="3" fontId="18" fillId="0" borderId="3" xfId="0" applyNumberFormat="1" applyFont="1" applyFill="1" applyBorder="1"/>
    <xf numFmtId="3" fontId="18" fillId="0" borderId="23" xfId="0" applyNumberFormat="1" applyFont="1" applyFill="1" applyBorder="1"/>
    <xf numFmtId="3" fontId="18" fillId="0" borderId="47" xfId="0" applyNumberFormat="1" applyFont="1" applyFill="1" applyBorder="1"/>
    <xf numFmtId="3" fontId="17" fillId="0" borderId="28" xfId="0" applyNumberFormat="1" applyFont="1" applyFill="1" applyBorder="1"/>
    <xf numFmtId="3" fontId="17" fillId="0" borderId="23" xfId="0" applyNumberFormat="1" applyFont="1" applyFill="1" applyBorder="1"/>
    <xf numFmtId="3" fontId="17" fillId="2" borderId="28" xfId="0" applyNumberFormat="1" applyFont="1" applyFill="1" applyBorder="1"/>
    <xf numFmtId="3" fontId="17" fillId="2" borderId="23" xfId="0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3" xfId="4"/>
    <cellStyle name="Normal 4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2.2.7.İllere Göre İşletmedeki Taşkın Koruma Tesisleri,Adet</a:t>
            </a:r>
            <a:r>
              <a:rPr lang="tr-TR" baseline="0"/>
              <a:t> 2017-2018</a:t>
            </a:r>
            <a:endParaRPr lang="tr-T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Sayfa1!$E$3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Sayfa1!$E$4:$E$84</c:f>
              <c:numCache>
                <c:formatCode>#,##0</c:formatCode>
                <c:ptCount val="81"/>
                <c:pt idx="0">
                  <c:v>24</c:v>
                </c:pt>
                <c:pt idx="1">
                  <c:v>121</c:v>
                </c:pt>
                <c:pt idx="2">
                  <c:v>262</c:v>
                </c:pt>
                <c:pt idx="3">
                  <c:v>108</c:v>
                </c:pt>
                <c:pt idx="4">
                  <c:v>108</c:v>
                </c:pt>
                <c:pt idx="5">
                  <c:v>141</c:v>
                </c:pt>
                <c:pt idx="6">
                  <c:v>208</c:v>
                </c:pt>
                <c:pt idx="7">
                  <c:v>137</c:v>
                </c:pt>
                <c:pt idx="8">
                  <c:v>115</c:v>
                </c:pt>
                <c:pt idx="9">
                  <c:v>110</c:v>
                </c:pt>
                <c:pt idx="10">
                  <c:v>140</c:v>
                </c:pt>
                <c:pt idx="11">
                  <c:v>234</c:v>
                </c:pt>
                <c:pt idx="12">
                  <c:v>151</c:v>
                </c:pt>
                <c:pt idx="13">
                  <c:v>49</c:v>
                </c:pt>
                <c:pt idx="14">
                  <c:v>216</c:v>
                </c:pt>
                <c:pt idx="15">
                  <c:v>97</c:v>
                </c:pt>
                <c:pt idx="16">
                  <c:v>52</c:v>
                </c:pt>
                <c:pt idx="17">
                  <c:v>92</c:v>
                </c:pt>
                <c:pt idx="18">
                  <c:v>119</c:v>
                </c:pt>
                <c:pt idx="19">
                  <c:v>70</c:v>
                </c:pt>
                <c:pt idx="20">
                  <c:v>107</c:v>
                </c:pt>
                <c:pt idx="21">
                  <c:v>28</c:v>
                </c:pt>
                <c:pt idx="22">
                  <c:v>208</c:v>
                </c:pt>
                <c:pt idx="23">
                  <c:v>187</c:v>
                </c:pt>
                <c:pt idx="24">
                  <c:v>18</c:v>
                </c:pt>
                <c:pt idx="25">
                  <c:v>136</c:v>
                </c:pt>
                <c:pt idx="26">
                  <c:v>156</c:v>
                </c:pt>
                <c:pt idx="27">
                  <c:v>118</c:v>
                </c:pt>
                <c:pt idx="28">
                  <c:v>74</c:v>
                </c:pt>
                <c:pt idx="29">
                  <c:v>64</c:v>
                </c:pt>
                <c:pt idx="30">
                  <c:v>93</c:v>
                </c:pt>
                <c:pt idx="31">
                  <c:v>110</c:v>
                </c:pt>
                <c:pt idx="32">
                  <c:v>53</c:v>
                </c:pt>
                <c:pt idx="33">
                  <c:v>85</c:v>
                </c:pt>
                <c:pt idx="34">
                  <c:v>31</c:v>
                </c:pt>
                <c:pt idx="35">
                  <c:v>45</c:v>
                </c:pt>
                <c:pt idx="36">
                  <c:v>46</c:v>
                </c:pt>
                <c:pt idx="37">
                  <c:v>37</c:v>
                </c:pt>
                <c:pt idx="38">
                  <c:v>138</c:v>
                </c:pt>
                <c:pt idx="39">
                  <c:v>222</c:v>
                </c:pt>
                <c:pt idx="40">
                  <c:v>99</c:v>
                </c:pt>
                <c:pt idx="41">
                  <c:v>81</c:v>
                </c:pt>
                <c:pt idx="42">
                  <c:v>56</c:v>
                </c:pt>
                <c:pt idx="43">
                  <c:v>42</c:v>
                </c:pt>
                <c:pt idx="44">
                  <c:v>139</c:v>
                </c:pt>
                <c:pt idx="45">
                  <c:v>109</c:v>
                </c:pt>
                <c:pt idx="46">
                  <c:v>42</c:v>
                </c:pt>
                <c:pt idx="47">
                  <c:v>139</c:v>
                </c:pt>
                <c:pt idx="48">
                  <c:v>178</c:v>
                </c:pt>
                <c:pt idx="49">
                  <c:v>180</c:v>
                </c:pt>
                <c:pt idx="50">
                  <c:v>131</c:v>
                </c:pt>
                <c:pt idx="51">
                  <c:v>160</c:v>
                </c:pt>
                <c:pt idx="52">
                  <c:v>66</c:v>
                </c:pt>
                <c:pt idx="53">
                  <c:v>93</c:v>
                </c:pt>
                <c:pt idx="54">
                  <c:v>86</c:v>
                </c:pt>
                <c:pt idx="55">
                  <c:v>121</c:v>
                </c:pt>
                <c:pt idx="56">
                  <c:v>86</c:v>
                </c:pt>
                <c:pt idx="57">
                  <c:v>386</c:v>
                </c:pt>
                <c:pt idx="58">
                  <c:v>138</c:v>
                </c:pt>
                <c:pt idx="59">
                  <c:v>86</c:v>
                </c:pt>
                <c:pt idx="60">
                  <c:v>94</c:v>
                </c:pt>
                <c:pt idx="61">
                  <c:v>81</c:v>
                </c:pt>
                <c:pt idx="62">
                  <c:v>21</c:v>
                </c:pt>
                <c:pt idx="63">
                  <c:v>38</c:v>
                </c:pt>
                <c:pt idx="64">
                  <c:v>107</c:v>
                </c:pt>
                <c:pt idx="65">
                  <c:v>94</c:v>
                </c:pt>
                <c:pt idx="66">
                  <c:v>111</c:v>
                </c:pt>
                <c:pt idx="67">
                  <c:v>94</c:v>
                </c:pt>
                <c:pt idx="68">
                  <c:v>117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50</c:v>
                </c:pt>
                <c:pt idx="73">
                  <c:v>53</c:v>
                </c:pt>
                <c:pt idx="74">
                  <c:v>9</c:v>
                </c:pt>
                <c:pt idx="75">
                  <c:v>15</c:v>
                </c:pt>
                <c:pt idx="76">
                  <c:v>95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73E-9225-6208DA22A1D4}"/>
            </c:ext>
          </c:extLst>
        </c:ser>
        <c:ser>
          <c:idx val="1"/>
          <c:order val="1"/>
          <c:tx>
            <c:strRef>
              <c:f>Sayfa1!$F$3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Sayfa1!$F$4:$F$84</c:f>
              <c:numCache>
                <c:formatCode>#,##0</c:formatCode>
                <c:ptCount val="81"/>
                <c:pt idx="0">
                  <c:v>23</c:v>
                </c:pt>
                <c:pt idx="1">
                  <c:v>129</c:v>
                </c:pt>
                <c:pt idx="2">
                  <c:v>265</c:v>
                </c:pt>
                <c:pt idx="3">
                  <c:v>116</c:v>
                </c:pt>
                <c:pt idx="4">
                  <c:v>116</c:v>
                </c:pt>
                <c:pt idx="5">
                  <c:v>146</c:v>
                </c:pt>
                <c:pt idx="6">
                  <c:v>208</c:v>
                </c:pt>
                <c:pt idx="7">
                  <c:v>142</c:v>
                </c:pt>
                <c:pt idx="8">
                  <c:v>120</c:v>
                </c:pt>
                <c:pt idx="9">
                  <c:v>113</c:v>
                </c:pt>
                <c:pt idx="10">
                  <c:v>140</c:v>
                </c:pt>
                <c:pt idx="11">
                  <c:v>227</c:v>
                </c:pt>
                <c:pt idx="12">
                  <c:v>157</c:v>
                </c:pt>
                <c:pt idx="13">
                  <c:v>51</c:v>
                </c:pt>
                <c:pt idx="14">
                  <c:v>216</c:v>
                </c:pt>
                <c:pt idx="15">
                  <c:v>101</c:v>
                </c:pt>
                <c:pt idx="16">
                  <c:v>58</c:v>
                </c:pt>
                <c:pt idx="17">
                  <c:v>94</c:v>
                </c:pt>
                <c:pt idx="18">
                  <c:v>126</c:v>
                </c:pt>
                <c:pt idx="19">
                  <c:v>72</c:v>
                </c:pt>
                <c:pt idx="20">
                  <c:v>107</c:v>
                </c:pt>
                <c:pt idx="21">
                  <c:v>30</c:v>
                </c:pt>
                <c:pt idx="22">
                  <c:v>209</c:v>
                </c:pt>
                <c:pt idx="23">
                  <c:v>222</c:v>
                </c:pt>
                <c:pt idx="24">
                  <c:v>18</c:v>
                </c:pt>
                <c:pt idx="25">
                  <c:v>140</c:v>
                </c:pt>
                <c:pt idx="26">
                  <c:v>158</c:v>
                </c:pt>
                <c:pt idx="27">
                  <c:v>130</c:v>
                </c:pt>
                <c:pt idx="28">
                  <c:v>77</c:v>
                </c:pt>
                <c:pt idx="29">
                  <c:v>68</c:v>
                </c:pt>
                <c:pt idx="30">
                  <c:v>100</c:v>
                </c:pt>
                <c:pt idx="31">
                  <c:v>115</c:v>
                </c:pt>
                <c:pt idx="32">
                  <c:v>52</c:v>
                </c:pt>
                <c:pt idx="33">
                  <c:v>87</c:v>
                </c:pt>
                <c:pt idx="34">
                  <c:v>35</c:v>
                </c:pt>
                <c:pt idx="35">
                  <c:v>58</c:v>
                </c:pt>
                <c:pt idx="36">
                  <c:v>48</c:v>
                </c:pt>
                <c:pt idx="37">
                  <c:v>37</c:v>
                </c:pt>
                <c:pt idx="38">
                  <c:v>140</c:v>
                </c:pt>
                <c:pt idx="39">
                  <c:v>214</c:v>
                </c:pt>
                <c:pt idx="40">
                  <c:v>100</c:v>
                </c:pt>
                <c:pt idx="41">
                  <c:v>86</c:v>
                </c:pt>
                <c:pt idx="42">
                  <c:v>62</c:v>
                </c:pt>
                <c:pt idx="43">
                  <c:v>48</c:v>
                </c:pt>
                <c:pt idx="44">
                  <c:v>144</c:v>
                </c:pt>
                <c:pt idx="45">
                  <c:v>110</c:v>
                </c:pt>
                <c:pt idx="46">
                  <c:v>43</c:v>
                </c:pt>
                <c:pt idx="47">
                  <c:v>140</c:v>
                </c:pt>
                <c:pt idx="48">
                  <c:v>182</c:v>
                </c:pt>
                <c:pt idx="49">
                  <c:v>183</c:v>
                </c:pt>
                <c:pt idx="50">
                  <c:v>134</c:v>
                </c:pt>
                <c:pt idx="51">
                  <c:v>163</c:v>
                </c:pt>
                <c:pt idx="52">
                  <c:v>69</c:v>
                </c:pt>
                <c:pt idx="53">
                  <c:v>100</c:v>
                </c:pt>
                <c:pt idx="54">
                  <c:v>88</c:v>
                </c:pt>
                <c:pt idx="55">
                  <c:v>121</c:v>
                </c:pt>
                <c:pt idx="56">
                  <c:v>94</c:v>
                </c:pt>
                <c:pt idx="57">
                  <c:v>392</c:v>
                </c:pt>
                <c:pt idx="58">
                  <c:v>142</c:v>
                </c:pt>
                <c:pt idx="59">
                  <c:v>87</c:v>
                </c:pt>
                <c:pt idx="60">
                  <c:v>95</c:v>
                </c:pt>
                <c:pt idx="61">
                  <c:v>78</c:v>
                </c:pt>
                <c:pt idx="62">
                  <c:v>23</c:v>
                </c:pt>
                <c:pt idx="63">
                  <c:v>45</c:v>
                </c:pt>
                <c:pt idx="64">
                  <c:v>108</c:v>
                </c:pt>
                <c:pt idx="65">
                  <c:v>96</c:v>
                </c:pt>
                <c:pt idx="66">
                  <c:v>123</c:v>
                </c:pt>
                <c:pt idx="67">
                  <c:v>101</c:v>
                </c:pt>
                <c:pt idx="68">
                  <c:v>121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52</c:v>
                </c:pt>
                <c:pt idx="73">
                  <c:v>59</c:v>
                </c:pt>
                <c:pt idx="74">
                  <c:v>9</c:v>
                </c:pt>
                <c:pt idx="75">
                  <c:v>15</c:v>
                </c:pt>
                <c:pt idx="76">
                  <c:v>98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73E-9225-6208DA22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2807520"/>
        <c:axId val="342808080"/>
      </c:barChart>
      <c:catAx>
        <c:axId val="3428075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2808080"/>
        <c:crosses val="autoZero"/>
        <c:auto val="1"/>
        <c:lblAlgn val="ctr"/>
        <c:lblOffset val="100"/>
        <c:noMultiLvlLbl val="0"/>
      </c:catAx>
      <c:valAx>
        <c:axId val="3428080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0752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8500672552673519"/>
          <c:y val="6.6799088319461228E-2"/>
          <c:w val="0.58365021721237476"/>
          <c:h val="4.009545485037934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2.2.7.Toplam</a:t>
            </a:r>
            <a:r>
              <a:rPr lang="tr-TR" baseline="0"/>
              <a:t> Taşkın Tesisleri , Adet</a:t>
            </a:r>
            <a:r>
              <a:rPr lang="tr-TR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473608354058225E-2"/>
          <c:y val="0.13260397244409483"/>
          <c:w val="0.88895164701789209"/>
          <c:h val="0.79120126373948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Sayfa1!$O$3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813-4CA0-9817-79C1108A00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Sayfa1!$P$2:$T$2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Sayfa1!$P$3:$T$3</c:f>
              <c:numCache>
                <c:formatCode>General</c:formatCode>
                <c:ptCount val="5"/>
                <c:pt idx="0">
                  <c:v>7022</c:v>
                </c:pt>
                <c:pt idx="1">
                  <c:v>7320</c:v>
                </c:pt>
                <c:pt idx="2">
                  <c:v>7657</c:v>
                </c:pt>
                <c:pt idx="3">
                  <c:v>8168</c:v>
                </c:pt>
                <c:pt idx="4" formatCode="#,##0">
                  <c:v>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3-4CA0-9817-79C1108A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2810880"/>
        <c:axId val="342811440"/>
      </c:barChart>
      <c:catAx>
        <c:axId val="3428108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1440"/>
        <c:crosses val="autoZero"/>
        <c:auto val="1"/>
        <c:lblAlgn val="ctr"/>
        <c:lblOffset val="100"/>
        <c:noMultiLvlLbl val="0"/>
      </c:catAx>
      <c:valAx>
        <c:axId val="3428114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08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2.2.7.Toplam Taşkın Tesisleri , ha</a:t>
            </a:r>
            <a:endParaRPr lang="tr-T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098207140417729"/>
          <c:y val="0.13903081376646073"/>
          <c:w val="0.83867249310228564"/>
          <c:h val="0.78510812949826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Sayfa1!$AB$3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Sayfa1!$AC$2:$AG$2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Sayfa1!$AC$3:$AG$3</c:f>
              <c:numCache>
                <c:formatCode>General</c:formatCode>
                <c:ptCount val="5"/>
                <c:pt idx="0">
                  <c:v>1366783</c:v>
                </c:pt>
                <c:pt idx="1">
                  <c:v>1427069</c:v>
                </c:pt>
                <c:pt idx="2">
                  <c:v>1437949</c:v>
                </c:pt>
                <c:pt idx="3">
                  <c:v>1442586</c:v>
                </c:pt>
                <c:pt idx="4" formatCode="#,##0">
                  <c:v>1462209.1700000004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F-44BF-8EC1-9C5BF834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2813680"/>
        <c:axId val="342814240"/>
      </c:barChart>
      <c:catAx>
        <c:axId val="3428136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4240"/>
        <c:crosses val="autoZero"/>
        <c:auto val="1"/>
        <c:lblAlgn val="ctr"/>
        <c:lblOffset val="100"/>
        <c:noMultiLvlLbl val="0"/>
      </c:catAx>
      <c:valAx>
        <c:axId val="3428142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3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2.2.7.İllere Göre İşletmedeki Taşkın Koruma Tesisleri, Ha 2017-2018</a:t>
            </a:r>
            <a:endParaRPr lang="tr-T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6300598017956161E-2"/>
          <c:y val="0.15613681497172255"/>
          <c:w val="0.95755859249482334"/>
          <c:h val="0.65910862005494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Sayfa1!$K$3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Sayfa1!$K$4:$K$84</c:f>
              <c:numCache>
                <c:formatCode>#,##0</c:formatCode>
                <c:ptCount val="81"/>
                <c:pt idx="0">
                  <c:v>600</c:v>
                </c:pt>
                <c:pt idx="1">
                  <c:v>16792.400000000001</c:v>
                </c:pt>
                <c:pt idx="2">
                  <c:v>59746.5</c:v>
                </c:pt>
                <c:pt idx="3">
                  <c:v>11351</c:v>
                </c:pt>
                <c:pt idx="4">
                  <c:v>39832</c:v>
                </c:pt>
                <c:pt idx="5">
                  <c:v>16672</c:v>
                </c:pt>
                <c:pt idx="6">
                  <c:v>69998</c:v>
                </c:pt>
                <c:pt idx="7">
                  <c:v>34275.9</c:v>
                </c:pt>
                <c:pt idx="8">
                  <c:v>10118</c:v>
                </c:pt>
                <c:pt idx="9">
                  <c:v>30195</c:v>
                </c:pt>
                <c:pt idx="10">
                  <c:v>32642</c:v>
                </c:pt>
                <c:pt idx="11">
                  <c:v>37669</c:v>
                </c:pt>
                <c:pt idx="12">
                  <c:v>9029</c:v>
                </c:pt>
                <c:pt idx="13">
                  <c:v>4030</c:v>
                </c:pt>
                <c:pt idx="14">
                  <c:v>15241</c:v>
                </c:pt>
                <c:pt idx="15">
                  <c:v>9644.5</c:v>
                </c:pt>
                <c:pt idx="16">
                  <c:v>2009.5</c:v>
                </c:pt>
                <c:pt idx="17">
                  <c:v>10049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3289.3</c:v>
                </c:pt>
                <c:pt idx="22">
                  <c:v>7534.33</c:v>
                </c:pt>
                <c:pt idx="23">
                  <c:v>211216</c:v>
                </c:pt>
                <c:pt idx="24">
                  <c:v>17573.36</c:v>
                </c:pt>
                <c:pt idx="25">
                  <c:v>48480.5</c:v>
                </c:pt>
                <c:pt idx="26">
                  <c:v>21677</c:v>
                </c:pt>
                <c:pt idx="27">
                  <c:v>24259</c:v>
                </c:pt>
                <c:pt idx="28">
                  <c:v>176444</c:v>
                </c:pt>
                <c:pt idx="29">
                  <c:v>37780.5</c:v>
                </c:pt>
                <c:pt idx="30">
                  <c:v>16465</c:v>
                </c:pt>
                <c:pt idx="31">
                  <c:v>18522.5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9567.5</c:v>
                </c:pt>
                <c:pt idx="35">
                  <c:v>5513.6</c:v>
                </c:pt>
                <c:pt idx="36">
                  <c:v>1894</c:v>
                </c:pt>
                <c:pt idx="37">
                  <c:v>2194</c:v>
                </c:pt>
                <c:pt idx="38">
                  <c:v>9006</c:v>
                </c:pt>
                <c:pt idx="39">
                  <c:v>7605</c:v>
                </c:pt>
                <c:pt idx="40">
                  <c:v>5996</c:v>
                </c:pt>
                <c:pt idx="41">
                  <c:v>647.29999999999995</c:v>
                </c:pt>
                <c:pt idx="42">
                  <c:v>179.1</c:v>
                </c:pt>
                <c:pt idx="43">
                  <c:v>246</c:v>
                </c:pt>
                <c:pt idx="44">
                  <c:v>5284.8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2124</c:v>
                </c:pt>
                <c:pt idx="51">
                  <c:v>2619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707.7</c:v>
                </c:pt>
                <c:pt idx="56">
                  <c:v>1098.5</c:v>
                </c:pt>
                <c:pt idx="57">
                  <c:v>141717</c:v>
                </c:pt>
                <c:pt idx="58">
                  <c:v>4669.8</c:v>
                </c:pt>
                <c:pt idx="59">
                  <c:v>1802.8</c:v>
                </c:pt>
                <c:pt idx="60">
                  <c:v>2112.8000000000002</c:v>
                </c:pt>
                <c:pt idx="61">
                  <c:v>2682</c:v>
                </c:pt>
                <c:pt idx="62">
                  <c:v>67206</c:v>
                </c:pt>
                <c:pt idx="63">
                  <c:v>184</c:v>
                </c:pt>
                <c:pt idx="64">
                  <c:v>1047.3800000000001</c:v>
                </c:pt>
                <c:pt idx="65">
                  <c:v>3932.6</c:v>
                </c:pt>
                <c:pt idx="66">
                  <c:v>9142.4</c:v>
                </c:pt>
                <c:pt idx="67">
                  <c:v>1767</c:v>
                </c:pt>
                <c:pt idx="68">
                  <c:v>230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F-45E4-962A-0C85CCE4E182}"/>
            </c:ext>
          </c:extLst>
        </c:ser>
        <c:ser>
          <c:idx val="1"/>
          <c:order val="1"/>
          <c:tx>
            <c:strRef>
              <c:f>Sayfa1!$L$3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Sayfa1!$L$4:$L$84</c:f>
              <c:numCache>
                <c:formatCode>#,##0</c:formatCode>
                <c:ptCount val="81"/>
                <c:pt idx="0">
                  <c:v>600</c:v>
                </c:pt>
                <c:pt idx="1">
                  <c:v>16965</c:v>
                </c:pt>
                <c:pt idx="2">
                  <c:v>59640</c:v>
                </c:pt>
                <c:pt idx="3">
                  <c:v>11406</c:v>
                </c:pt>
                <c:pt idx="4">
                  <c:v>39932</c:v>
                </c:pt>
                <c:pt idx="5">
                  <c:v>16672</c:v>
                </c:pt>
                <c:pt idx="6">
                  <c:v>55733</c:v>
                </c:pt>
                <c:pt idx="7">
                  <c:v>36867</c:v>
                </c:pt>
                <c:pt idx="8">
                  <c:v>10301</c:v>
                </c:pt>
                <c:pt idx="9">
                  <c:v>30889</c:v>
                </c:pt>
                <c:pt idx="10">
                  <c:v>32642</c:v>
                </c:pt>
                <c:pt idx="11">
                  <c:v>46079</c:v>
                </c:pt>
                <c:pt idx="12">
                  <c:v>9029</c:v>
                </c:pt>
                <c:pt idx="13">
                  <c:v>4030</c:v>
                </c:pt>
                <c:pt idx="14">
                  <c:v>15239</c:v>
                </c:pt>
                <c:pt idx="15">
                  <c:v>9644.5</c:v>
                </c:pt>
                <c:pt idx="16">
                  <c:v>2009.5</c:v>
                </c:pt>
                <c:pt idx="17">
                  <c:v>10083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3341</c:v>
                </c:pt>
                <c:pt idx="22">
                  <c:v>7534.33</c:v>
                </c:pt>
                <c:pt idx="23">
                  <c:v>213874</c:v>
                </c:pt>
                <c:pt idx="24">
                  <c:v>17573.36</c:v>
                </c:pt>
                <c:pt idx="25">
                  <c:v>48480.5</c:v>
                </c:pt>
                <c:pt idx="26">
                  <c:v>21443</c:v>
                </c:pt>
                <c:pt idx="27">
                  <c:v>27754</c:v>
                </c:pt>
                <c:pt idx="28">
                  <c:v>181444</c:v>
                </c:pt>
                <c:pt idx="29">
                  <c:v>40001</c:v>
                </c:pt>
                <c:pt idx="30">
                  <c:v>17196</c:v>
                </c:pt>
                <c:pt idx="31">
                  <c:v>18588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9621</c:v>
                </c:pt>
                <c:pt idx="35">
                  <c:v>5638</c:v>
                </c:pt>
                <c:pt idx="36">
                  <c:v>1894</c:v>
                </c:pt>
                <c:pt idx="37">
                  <c:v>2669</c:v>
                </c:pt>
                <c:pt idx="38">
                  <c:v>9006</c:v>
                </c:pt>
                <c:pt idx="39">
                  <c:v>7605</c:v>
                </c:pt>
                <c:pt idx="40">
                  <c:v>6108</c:v>
                </c:pt>
                <c:pt idx="41">
                  <c:v>647.29999999999995</c:v>
                </c:pt>
                <c:pt idx="42">
                  <c:v>524.1</c:v>
                </c:pt>
                <c:pt idx="43">
                  <c:v>2538</c:v>
                </c:pt>
                <c:pt idx="44">
                  <c:v>6122.3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2204</c:v>
                </c:pt>
                <c:pt idx="51">
                  <c:v>5638.2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769.4</c:v>
                </c:pt>
                <c:pt idx="56">
                  <c:v>1098.5</c:v>
                </c:pt>
                <c:pt idx="57">
                  <c:v>143283</c:v>
                </c:pt>
                <c:pt idx="58">
                  <c:v>4669.8</c:v>
                </c:pt>
                <c:pt idx="59">
                  <c:v>1808.8</c:v>
                </c:pt>
                <c:pt idx="60">
                  <c:v>2112.5</c:v>
                </c:pt>
                <c:pt idx="61">
                  <c:v>890</c:v>
                </c:pt>
                <c:pt idx="62">
                  <c:v>67206</c:v>
                </c:pt>
                <c:pt idx="63">
                  <c:v>184</c:v>
                </c:pt>
                <c:pt idx="64">
                  <c:v>1163.5999999999999</c:v>
                </c:pt>
                <c:pt idx="65">
                  <c:v>3932.6</c:v>
                </c:pt>
                <c:pt idx="66">
                  <c:v>9476.4</c:v>
                </c:pt>
                <c:pt idx="67">
                  <c:v>1832</c:v>
                </c:pt>
                <c:pt idx="68">
                  <c:v>290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2131.8000000000002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79">
                  <c:v>0</c:v>
                </c:pt>
                <c:pt idx="8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F-45E4-962A-0C85CCE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02848"/>
        <c:axId val="345703408"/>
      </c:barChart>
      <c:catAx>
        <c:axId val="3457028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03408"/>
        <c:crosses val="autoZero"/>
        <c:auto val="1"/>
        <c:lblAlgn val="ctr"/>
        <c:lblOffset val="100"/>
        <c:noMultiLvlLbl val="0"/>
      </c:catAx>
      <c:valAx>
        <c:axId val="3457034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570284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7551059963658389"/>
          <c:y val="9.1313995819873123E-2"/>
          <c:w val="0.61991283060771252"/>
          <c:h val="5.1040239258655688E-2"/>
        </c:manualLayout>
      </c:layout>
      <c:overlay val="0"/>
      <c:txPr>
        <a:bodyPr/>
        <a:lstStyle/>
        <a:p>
          <a:pPr>
            <a:defRPr sz="1400" b="1">
              <a:solidFill>
                <a:srgbClr val="C00000"/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Sayfa1!$O$3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9-49CC-8E45-419007ACB2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Sayfa1!$P$2:$T$2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Sayfa1!$P$3:$T$3</c:f>
              <c:numCache>
                <c:formatCode>General</c:formatCode>
                <c:ptCount val="5"/>
                <c:pt idx="0">
                  <c:v>7022</c:v>
                </c:pt>
                <c:pt idx="1">
                  <c:v>7320</c:v>
                </c:pt>
                <c:pt idx="2">
                  <c:v>7657</c:v>
                </c:pt>
                <c:pt idx="3">
                  <c:v>8168</c:v>
                </c:pt>
                <c:pt idx="4" formatCode="#,##0">
                  <c:v>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9-49CC-8E45-419007AC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5706208"/>
        <c:axId val="345706768"/>
      </c:barChart>
      <c:catAx>
        <c:axId val="3457062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6768"/>
        <c:crosses val="autoZero"/>
        <c:auto val="1"/>
        <c:lblAlgn val="ctr"/>
        <c:lblOffset val="100"/>
        <c:noMultiLvlLbl val="0"/>
      </c:catAx>
      <c:valAx>
        <c:axId val="3457067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Sayfa1!$AB$3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Sayfa1!$AC$2:$AG$2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Sayfa1!$AC$3:$AG$3</c:f>
              <c:numCache>
                <c:formatCode>General</c:formatCode>
                <c:ptCount val="5"/>
                <c:pt idx="0">
                  <c:v>1366783</c:v>
                </c:pt>
                <c:pt idx="1">
                  <c:v>1427069</c:v>
                </c:pt>
                <c:pt idx="2">
                  <c:v>1437949</c:v>
                </c:pt>
                <c:pt idx="3">
                  <c:v>1442586</c:v>
                </c:pt>
                <c:pt idx="4" formatCode="#,##0">
                  <c:v>1462209.1700000004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5DE-B5E0-DE440964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5709008"/>
        <c:axId val="345709568"/>
      </c:barChart>
      <c:catAx>
        <c:axId val="3457090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9568"/>
        <c:crosses val="autoZero"/>
        <c:auto val="1"/>
        <c:lblAlgn val="ctr"/>
        <c:lblOffset val="100"/>
        <c:noMultiLvlLbl val="0"/>
      </c:catAx>
      <c:valAx>
        <c:axId val="3457095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2.2.7.İllere Göre İşletmedeki Taşkın Koruma Tesisleri,Adet</a:t>
            </a:r>
            <a:r>
              <a:rPr lang="tr-TR" baseline="0"/>
              <a:t> 2017-2018</a:t>
            </a: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Sayfa1!$E$3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Sayfa1!$E$4:$E$84</c:f>
              <c:numCache>
                <c:formatCode>#,##0</c:formatCode>
                <c:ptCount val="81"/>
                <c:pt idx="0">
                  <c:v>24</c:v>
                </c:pt>
                <c:pt idx="1">
                  <c:v>121</c:v>
                </c:pt>
                <c:pt idx="2">
                  <c:v>262</c:v>
                </c:pt>
                <c:pt idx="3">
                  <c:v>108</c:v>
                </c:pt>
                <c:pt idx="4">
                  <c:v>108</c:v>
                </c:pt>
                <c:pt idx="5">
                  <c:v>141</c:v>
                </c:pt>
                <c:pt idx="6">
                  <c:v>208</c:v>
                </c:pt>
                <c:pt idx="7">
                  <c:v>137</c:v>
                </c:pt>
                <c:pt idx="8">
                  <c:v>115</c:v>
                </c:pt>
                <c:pt idx="9">
                  <c:v>110</c:v>
                </c:pt>
                <c:pt idx="10">
                  <c:v>140</c:v>
                </c:pt>
                <c:pt idx="11">
                  <c:v>234</c:v>
                </c:pt>
                <c:pt idx="12">
                  <c:v>151</c:v>
                </c:pt>
                <c:pt idx="13">
                  <c:v>49</c:v>
                </c:pt>
                <c:pt idx="14">
                  <c:v>216</c:v>
                </c:pt>
                <c:pt idx="15">
                  <c:v>97</c:v>
                </c:pt>
                <c:pt idx="16">
                  <c:v>52</c:v>
                </c:pt>
                <c:pt idx="17">
                  <c:v>92</c:v>
                </c:pt>
                <c:pt idx="18">
                  <c:v>119</c:v>
                </c:pt>
                <c:pt idx="19">
                  <c:v>70</c:v>
                </c:pt>
                <c:pt idx="20">
                  <c:v>107</c:v>
                </c:pt>
                <c:pt idx="21">
                  <c:v>28</c:v>
                </c:pt>
                <c:pt idx="22">
                  <c:v>208</c:v>
                </c:pt>
                <c:pt idx="23">
                  <c:v>187</c:v>
                </c:pt>
                <c:pt idx="24">
                  <c:v>18</c:v>
                </c:pt>
                <c:pt idx="25">
                  <c:v>136</c:v>
                </c:pt>
                <c:pt idx="26">
                  <c:v>156</c:v>
                </c:pt>
                <c:pt idx="27">
                  <c:v>118</c:v>
                </c:pt>
                <c:pt idx="28">
                  <c:v>74</c:v>
                </c:pt>
                <c:pt idx="29">
                  <c:v>64</c:v>
                </c:pt>
                <c:pt idx="30">
                  <c:v>93</c:v>
                </c:pt>
                <c:pt idx="31">
                  <c:v>110</c:v>
                </c:pt>
                <c:pt idx="32">
                  <c:v>53</c:v>
                </c:pt>
                <c:pt idx="33">
                  <c:v>85</c:v>
                </c:pt>
                <c:pt idx="34">
                  <c:v>31</c:v>
                </c:pt>
                <c:pt idx="35">
                  <c:v>45</c:v>
                </c:pt>
                <c:pt idx="36">
                  <c:v>46</c:v>
                </c:pt>
                <c:pt idx="37">
                  <c:v>37</c:v>
                </c:pt>
                <c:pt idx="38">
                  <c:v>138</c:v>
                </c:pt>
                <c:pt idx="39">
                  <c:v>222</c:v>
                </c:pt>
                <c:pt idx="40">
                  <c:v>99</c:v>
                </c:pt>
                <c:pt idx="41">
                  <c:v>81</c:v>
                </c:pt>
                <c:pt idx="42">
                  <c:v>56</c:v>
                </c:pt>
                <c:pt idx="43">
                  <c:v>42</c:v>
                </c:pt>
                <c:pt idx="44">
                  <c:v>139</c:v>
                </c:pt>
                <c:pt idx="45">
                  <c:v>109</c:v>
                </c:pt>
                <c:pt idx="46">
                  <c:v>42</c:v>
                </c:pt>
                <c:pt idx="47">
                  <c:v>139</c:v>
                </c:pt>
                <c:pt idx="48">
                  <c:v>178</c:v>
                </c:pt>
                <c:pt idx="49">
                  <c:v>180</c:v>
                </c:pt>
                <c:pt idx="50">
                  <c:v>131</c:v>
                </c:pt>
                <c:pt idx="51">
                  <c:v>160</c:v>
                </c:pt>
                <c:pt idx="52">
                  <c:v>66</c:v>
                </c:pt>
                <c:pt idx="53">
                  <c:v>93</c:v>
                </c:pt>
                <c:pt idx="54">
                  <c:v>86</c:v>
                </c:pt>
                <c:pt idx="55">
                  <c:v>121</c:v>
                </c:pt>
                <c:pt idx="56">
                  <c:v>86</c:v>
                </c:pt>
                <c:pt idx="57">
                  <c:v>386</c:v>
                </c:pt>
                <c:pt idx="58">
                  <c:v>138</c:v>
                </c:pt>
                <c:pt idx="59">
                  <c:v>86</c:v>
                </c:pt>
                <c:pt idx="60">
                  <c:v>94</c:v>
                </c:pt>
                <c:pt idx="61">
                  <c:v>81</c:v>
                </c:pt>
                <c:pt idx="62">
                  <c:v>21</c:v>
                </c:pt>
                <c:pt idx="63">
                  <c:v>38</c:v>
                </c:pt>
                <c:pt idx="64">
                  <c:v>107</c:v>
                </c:pt>
                <c:pt idx="65">
                  <c:v>94</c:v>
                </c:pt>
                <c:pt idx="66">
                  <c:v>111</c:v>
                </c:pt>
                <c:pt idx="67">
                  <c:v>94</c:v>
                </c:pt>
                <c:pt idx="68">
                  <c:v>117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50</c:v>
                </c:pt>
                <c:pt idx="73">
                  <c:v>53</c:v>
                </c:pt>
                <c:pt idx="74">
                  <c:v>9</c:v>
                </c:pt>
                <c:pt idx="75">
                  <c:v>15</c:v>
                </c:pt>
                <c:pt idx="76">
                  <c:v>95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0-45BC-A65F-0B60906DCDC7}"/>
            </c:ext>
          </c:extLst>
        </c:ser>
        <c:ser>
          <c:idx val="0"/>
          <c:order val="1"/>
          <c:tx>
            <c:strRef>
              <c:f>Sayfa1!$F$3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Sayfa1!$F$4:$F$84</c:f>
              <c:numCache>
                <c:formatCode>#,##0</c:formatCode>
                <c:ptCount val="81"/>
                <c:pt idx="0">
                  <c:v>23</c:v>
                </c:pt>
                <c:pt idx="1">
                  <c:v>129</c:v>
                </c:pt>
                <c:pt idx="2">
                  <c:v>265</c:v>
                </c:pt>
                <c:pt idx="3">
                  <c:v>116</c:v>
                </c:pt>
                <c:pt idx="4">
                  <c:v>116</c:v>
                </c:pt>
                <c:pt idx="5">
                  <c:v>146</c:v>
                </c:pt>
                <c:pt idx="6">
                  <c:v>208</c:v>
                </c:pt>
                <c:pt idx="7">
                  <c:v>142</c:v>
                </c:pt>
                <c:pt idx="8">
                  <c:v>120</c:v>
                </c:pt>
                <c:pt idx="9">
                  <c:v>113</c:v>
                </c:pt>
                <c:pt idx="10">
                  <c:v>140</c:v>
                </c:pt>
                <c:pt idx="11">
                  <c:v>227</c:v>
                </c:pt>
                <c:pt idx="12">
                  <c:v>157</c:v>
                </c:pt>
                <c:pt idx="13">
                  <c:v>51</c:v>
                </c:pt>
                <c:pt idx="14">
                  <c:v>216</c:v>
                </c:pt>
                <c:pt idx="15">
                  <c:v>101</c:v>
                </c:pt>
                <c:pt idx="16">
                  <c:v>58</c:v>
                </c:pt>
                <c:pt idx="17">
                  <c:v>94</c:v>
                </c:pt>
                <c:pt idx="18">
                  <c:v>126</c:v>
                </c:pt>
                <c:pt idx="19">
                  <c:v>72</c:v>
                </c:pt>
                <c:pt idx="20">
                  <c:v>107</c:v>
                </c:pt>
                <c:pt idx="21">
                  <c:v>30</c:v>
                </c:pt>
                <c:pt idx="22">
                  <c:v>209</c:v>
                </c:pt>
                <c:pt idx="23">
                  <c:v>222</c:v>
                </c:pt>
                <c:pt idx="24">
                  <c:v>18</c:v>
                </c:pt>
                <c:pt idx="25">
                  <c:v>140</c:v>
                </c:pt>
                <c:pt idx="26">
                  <c:v>158</c:v>
                </c:pt>
                <c:pt idx="27">
                  <c:v>130</c:v>
                </c:pt>
                <c:pt idx="28">
                  <c:v>77</c:v>
                </c:pt>
                <c:pt idx="29">
                  <c:v>68</c:v>
                </c:pt>
                <c:pt idx="30">
                  <c:v>100</c:v>
                </c:pt>
                <c:pt idx="31">
                  <c:v>115</c:v>
                </c:pt>
                <c:pt idx="32">
                  <c:v>52</c:v>
                </c:pt>
                <c:pt idx="33">
                  <c:v>87</c:v>
                </c:pt>
                <c:pt idx="34">
                  <c:v>35</c:v>
                </c:pt>
                <c:pt idx="35">
                  <c:v>58</c:v>
                </c:pt>
                <c:pt idx="36">
                  <c:v>48</c:v>
                </c:pt>
                <c:pt idx="37">
                  <c:v>37</c:v>
                </c:pt>
                <c:pt idx="38">
                  <c:v>140</c:v>
                </c:pt>
                <c:pt idx="39">
                  <c:v>214</c:v>
                </c:pt>
                <c:pt idx="40">
                  <c:v>100</c:v>
                </c:pt>
                <c:pt idx="41">
                  <c:v>86</c:v>
                </c:pt>
                <c:pt idx="42">
                  <c:v>62</c:v>
                </c:pt>
                <c:pt idx="43">
                  <c:v>48</c:v>
                </c:pt>
                <c:pt idx="44">
                  <c:v>144</c:v>
                </c:pt>
                <c:pt idx="45">
                  <c:v>110</c:v>
                </c:pt>
                <c:pt idx="46">
                  <c:v>43</c:v>
                </c:pt>
                <c:pt idx="47">
                  <c:v>140</c:v>
                </c:pt>
                <c:pt idx="48">
                  <c:v>182</c:v>
                </c:pt>
                <c:pt idx="49">
                  <c:v>183</c:v>
                </c:pt>
                <c:pt idx="50">
                  <c:v>134</c:v>
                </c:pt>
                <c:pt idx="51">
                  <c:v>163</c:v>
                </c:pt>
                <c:pt idx="52">
                  <c:v>69</c:v>
                </c:pt>
                <c:pt idx="53">
                  <c:v>100</c:v>
                </c:pt>
                <c:pt idx="54">
                  <c:v>88</c:v>
                </c:pt>
                <c:pt idx="55">
                  <c:v>121</c:v>
                </c:pt>
                <c:pt idx="56">
                  <c:v>94</c:v>
                </c:pt>
                <c:pt idx="57">
                  <c:v>392</c:v>
                </c:pt>
                <c:pt idx="58">
                  <c:v>142</c:v>
                </c:pt>
                <c:pt idx="59">
                  <c:v>87</c:v>
                </c:pt>
                <c:pt idx="60">
                  <c:v>95</c:v>
                </c:pt>
                <c:pt idx="61">
                  <c:v>78</c:v>
                </c:pt>
                <c:pt idx="62">
                  <c:v>23</c:v>
                </c:pt>
                <c:pt idx="63">
                  <c:v>45</c:v>
                </c:pt>
                <c:pt idx="64">
                  <c:v>108</c:v>
                </c:pt>
                <c:pt idx="65">
                  <c:v>96</c:v>
                </c:pt>
                <c:pt idx="66">
                  <c:v>123</c:v>
                </c:pt>
                <c:pt idx="67">
                  <c:v>101</c:v>
                </c:pt>
                <c:pt idx="68">
                  <c:v>121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52</c:v>
                </c:pt>
                <c:pt idx="73">
                  <c:v>59</c:v>
                </c:pt>
                <c:pt idx="74">
                  <c:v>9</c:v>
                </c:pt>
                <c:pt idx="75">
                  <c:v>15</c:v>
                </c:pt>
                <c:pt idx="76">
                  <c:v>98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0-45BC-A65F-0B60906D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5712368"/>
        <c:axId val="345712928"/>
      </c:barChart>
      <c:catAx>
        <c:axId val="3457123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2928"/>
        <c:crosses val="autoZero"/>
        <c:auto val="1"/>
        <c:lblAlgn val="ctr"/>
        <c:lblOffset val="100"/>
        <c:noMultiLvlLbl val="0"/>
      </c:catAx>
      <c:valAx>
        <c:axId val="3457129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236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0">
                <a:solidFill>
                  <a:srgbClr val="FF0000"/>
                </a:solidFill>
              </a:defRPr>
            </a:pPr>
            <a:endParaRPr lang="tr-TR"/>
          </a:p>
        </c:txPr>
      </c:legendEntry>
      <c:overlay val="0"/>
      <c:txPr>
        <a:bodyPr/>
        <a:lstStyle/>
        <a:p>
          <a:pPr>
            <a:defRPr sz="1100" b="0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r-TR" sz="1800" b="1" i="0" baseline="0">
                <a:effectLst/>
              </a:rPr>
              <a:t>2.2.7.İllere Göre İşletmedeki Taşkın Koruma Tesisleri, Ha 2017-2018</a:t>
            </a:r>
            <a:endParaRPr lang="tr-TR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683998637816394E-2"/>
          <c:y val="0.126468406162074"/>
          <c:w val="0.86871853496688445"/>
          <c:h val="0.688776975794692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Sayfa1!$K$3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Sayfa1!$K$4:$K$84</c:f>
              <c:numCache>
                <c:formatCode>#,##0</c:formatCode>
                <c:ptCount val="81"/>
                <c:pt idx="0">
                  <c:v>600</c:v>
                </c:pt>
                <c:pt idx="1">
                  <c:v>16792.400000000001</c:v>
                </c:pt>
                <c:pt idx="2">
                  <c:v>59746.5</c:v>
                </c:pt>
                <c:pt idx="3">
                  <c:v>11351</c:v>
                </c:pt>
                <c:pt idx="4">
                  <c:v>39832</c:v>
                </c:pt>
                <c:pt idx="5">
                  <c:v>16672</c:v>
                </c:pt>
                <c:pt idx="6">
                  <c:v>69998</c:v>
                </c:pt>
                <c:pt idx="7">
                  <c:v>34275.9</c:v>
                </c:pt>
                <c:pt idx="8">
                  <c:v>10118</c:v>
                </c:pt>
                <c:pt idx="9">
                  <c:v>30195</c:v>
                </c:pt>
                <c:pt idx="10">
                  <c:v>32642</c:v>
                </c:pt>
                <c:pt idx="11">
                  <c:v>37669</c:v>
                </c:pt>
                <c:pt idx="12">
                  <c:v>9029</c:v>
                </c:pt>
                <c:pt idx="13">
                  <c:v>4030</c:v>
                </c:pt>
                <c:pt idx="14">
                  <c:v>15241</c:v>
                </c:pt>
                <c:pt idx="15">
                  <c:v>9644.5</c:v>
                </c:pt>
                <c:pt idx="16">
                  <c:v>2009.5</c:v>
                </c:pt>
                <c:pt idx="17">
                  <c:v>10049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3289.3</c:v>
                </c:pt>
                <c:pt idx="22">
                  <c:v>7534.33</c:v>
                </c:pt>
                <c:pt idx="23">
                  <c:v>211216</c:v>
                </c:pt>
                <c:pt idx="24">
                  <c:v>17573.36</c:v>
                </c:pt>
                <c:pt idx="25">
                  <c:v>48480.5</c:v>
                </c:pt>
                <c:pt idx="26">
                  <c:v>21677</c:v>
                </c:pt>
                <c:pt idx="27">
                  <c:v>24259</c:v>
                </c:pt>
                <c:pt idx="28">
                  <c:v>176444</c:v>
                </c:pt>
                <c:pt idx="29">
                  <c:v>37780.5</c:v>
                </c:pt>
                <c:pt idx="30">
                  <c:v>16465</c:v>
                </c:pt>
                <c:pt idx="31">
                  <c:v>18522.5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9567.5</c:v>
                </c:pt>
                <c:pt idx="35">
                  <c:v>5513.6</c:v>
                </c:pt>
                <c:pt idx="36">
                  <c:v>1894</c:v>
                </c:pt>
                <c:pt idx="37">
                  <c:v>2194</c:v>
                </c:pt>
                <c:pt idx="38">
                  <c:v>9006</c:v>
                </c:pt>
                <c:pt idx="39">
                  <c:v>7605</c:v>
                </c:pt>
                <c:pt idx="40">
                  <c:v>5996</c:v>
                </c:pt>
                <c:pt idx="41">
                  <c:v>647.29999999999995</c:v>
                </c:pt>
                <c:pt idx="42">
                  <c:v>179.1</c:v>
                </c:pt>
                <c:pt idx="43">
                  <c:v>246</c:v>
                </c:pt>
                <c:pt idx="44">
                  <c:v>5284.8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2124</c:v>
                </c:pt>
                <c:pt idx="51">
                  <c:v>2619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707.7</c:v>
                </c:pt>
                <c:pt idx="56">
                  <c:v>1098.5</c:v>
                </c:pt>
                <c:pt idx="57">
                  <c:v>141717</c:v>
                </c:pt>
                <c:pt idx="58">
                  <c:v>4669.8</c:v>
                </c:pt>
                <c:pt idx="59">
                  <c:v>1802.8</c:v>
                </c:pt>
                <c:pt idx="60">
                  <c:v>2112.8000000000002</c:v>
                </c:pt>
                <c:pt idx="61">
                  <c:v>2682</c:v>
                </c:pt>
                <c:pt idx="62">
                  <c:v>67206</c:v>
                </c:pt>
                <c:pt idx="63">
                  <c:v>184</c:v>
                </c:pt>
                <c:pt idx="64">
                  <c:v>1047.3800000000001</c:v>
                </c:pt>
                <c:pt idx="65">
                  <c:v>3932.6</c:v>
                </c:pt>
                <c:pt idx="66">
                  <c:v>9142.4</c:v>
                </c:pt>
                <c:pt idx="67">
                  <c:v>1767</c:v>
                </c:pt>
                <c:pt idx="68">
                  <c:v>230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7-4924-9294-2E8EFF1816CC}"/>
            </c:ext>
          </c:extLst>
        </c:ser>
        <c:ser>
          <c:idx val="0"/>
          <c:order val="1"/>
          <c:tx>
            <c:strRef>
              <c:f>Sayfa1!$L$3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Sayfa1!$L$4:$L$84</c:f>
              <c:numCache>
                <c:formatCode>#,##0</c:formatCode>
                <c:ptCount val="81"/>
                <c:pt idx="0">
                  <c:v>600</c:v>
                </c:pt>
                <c:pt idx="1">
                  <c:v>16965</c:v>
                </c:pt>
                <c:pt idx="2">
                  <c:v>59640</c:v>
                </c:pt>
                <c:pt idx="3">
                  <c:v>11406</c:v>
                </c:pt>
                <c:pt idx="4">
                  <c:v>39932</c:v>
                </c:pt>
                <c:pt idx="5">
                  <c:v>16672</c:v>
                </c:pt>
                <c:pt idx="6">
                  <c:v>55733</c:v>
                </c:pt>
                <c:pt idx="7">
                  <c:v>36867</c:v>
                </c:pt>
                <c:pt idx="8">
                  <c:v>10301</c:v>
                </c:pt>
                <c:pt idx="9">
                  <c:v>30889</c:v>
                </c:pt>
                <c:pt idx="10">
                  <c:v>32642</c:v>
                </c:pt>
                <c:pt idx="11">
                  <c:v>46079</c:v>
                </c:pt>
                <c:pt idx="12">
                  <c:v>9029</c:v>
                </c:pt>
                <c:pt idx="13">
                  <c:v>4030</c:v>
                </c:pt>
                <c:pt idx="14">
                  <c:v>15239</c:v>
                </c:pt>
                <c:pt idx="15">
                  <c:v>9644.5</c:v>
                </c:pt>
                <c:pt idx="16">
                  <c:v>2009.5</c:v>
                </c:pt>
                <c:pt idx="17">
                  <c:v>10083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3341</c:v>
                </c:pt>
                <c:pt idx="22">
                  <c:v>7534.33</c:v>
                </c:pt>
                <c:pt idx="23">
                  <c:v>213874</c:v>
                </c:pt>
                <c:pt idx="24">
                  <c:v>17573.36</c:v>
                </c:pt>
                <c:pt idx="25">
                  <c:v>48480.5</c:v>
                </c:pt>
                <c:pt idx="26">
                  <c:v>21443</c:v>
                </c:pt>
                <c:pt idx="27">
                  <c:v>27754</c:v>
                </c:pt>
                <c:pt idx="28">
                  <c:v>181444</c:v>
                </c:pt>
                <c:pt idx="29">
                  <c:v>40001</c:v>
                </c:pt>
                <c:pt idx="30">
                  <c:v>17196</c:v>
                </c:pt>
                <c:pt idx="31">
                  <c:v>18588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9621</c:v>
                </c:pt>
                <c:pt idx="35">
                  <c:v>5638</c:v>
                </c:pt>
                <c:pt idx="36">
                  <c:v>1894</c:v>
                </c:pt>
                <c:pt idx="37">
                  <c:v>2669</c:v>
                </c:pt>
                <c:pt idx="38">
                  <c:v>9006</c:v>
                </c:pt>
                <c:pt idx="39">
                  <c:v>7605</c:v>
                </c:pt>
                <c:pt idx="40">
                  <c:v>6108</c:v>
                </c:pt>
                <c:pt idx="41">
                  <c:v>647.29999999999995</c:v>
                </c:pt>
                <c:pt idx="42">
                  <c:v>524.1</c:v>
                </c:pt>
                <c:pt idx="43">
                  <c:v>2538</c:v>
                </c:pt>
                <c:pt idx="44">
                  <c:v>6122.3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2204</c:v>
                </c:pt>
                <c:pt idx="51">
                  <c:v>5638.2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769.4</c:v>
                </c:pt>
                <c:pt idx="56">
                  <c:v>1098.5</c:v>
                </c:pt>
                <c:pt idx="57">
                  <c:v>143283</c:v>
                </c:pt>
                <c:pt idx="58">
                  <c:v>4669.8</c:v>
                </c:pt>
                <c:pt idx="59">
                  <c:v>1808.8</c:v>
                </c:pt>
                <c:pt idx="60">
                  <c:v>2112.5</c:v>
                </c:pt>
                <c:pt idx="61">
                  <c:v>890</c:v>
                </c:pt>
                <c:pt idx="62">
                  <c:v>67206</c:v>
                </c:pt>
                <c:pt idx="63">
                  <c:v>184</c:v>
                </c:pt>
                <c:pt idx="64">
                  <c:v>1163.5999999999999</c:v>
                </c:pt>
                <c:pt idx="65">
                  <c:v>3932.6</c:v>
                </c:pt>
                <c:pt idx="66">
                  <c:v>9476.4</c:v>
                </c:pt>
                <c:pt idx="67">
                  <c:v>1832</c:v>
                </c:pt>
                <c:pt idx="68">
                  <c:v>290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2131.8000000000002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79">
                  <c:v>0</c:v>
                </c:pt>
                <c:pt idx="8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7-4924-9294-2E8EFF181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16288"/>
        <c:axId val="345716848"/>
      </c:barChart>
      <c:catAx>
        <c:axId val="3457162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6848"/>
        <c:crosses val="autoZero"/>
        <c:auto val="1"/>
        <c:lblAlgn val="ctr"/>
        <c:lblOffset val="100"/>
        <c:noMultiLvlLbl val="0"/>
      </c:catAx>
      <c:valAx>
        <c:axId val="3457168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628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45439081827415262"/>
          <c:y val="7.6541026932895079E-2"/>
          <c:w val="5.705041964887813E-2"/>
          <c:h val="4.47703931691780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353578</xdr:colOff>
      <xdr:row>1</xdr:row>
      <xdr:rowOff>76680</xdr:rowOff>
    </xdr:from>
    <xdr:to>
      <xdr:col>14</xdr:col>
      <xdr:colOff>737464</xdr:colOff>
      <xdr:row>1</xdr:row>
      <xdr:rowOff>362430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703" y="210030"/>
          <a:ext cx="38388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238124</xdr:colOff>
      <xdr:row>90</xdr:row>
      <xdr:rowOff>0</xdr:rowOff>
    </xdr:from>
    <xdr:to>
      <xdr:col>39</xdr:col>
      <xdr:colOff>523873</xdr:colOff>
      <xdr:row>126</xdr:row>
      <xdr:rowOff>154781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399908</xdr:colOff>
      <xdr:row>60</xdr:row>
      <xdr:rowOff>39920</xdr:rowOff>
    </xdr:from>
    <xdr:to>
      <xdr:col>23</xdr:col>
      <xdr:colOff>619124</xdr:colOff>
      <xdr:row>86</xdr:row>
      <xdr:rowOff>190498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836937</xdr:colOff>
      <xdr:row>60</xdr:row>
      <xdr:rowOff>39922</xdr:rowOff>
    </xdr:from>
    <xdr:to>
      <xdr:col>34</xdr:col>
      <xdr:colOff>309561</xdr:colOff>
      <xdr:row>87</xdr:row>
      <xdr:rowOff>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242093</xdr:colOff>
      <xdr:row>127</xdr:row>
      <xdr:rowOff>154780</xdr:rowOff>
    </xdr:from>
    <xdr:to>
      <xdr:col>39</xdr:col>
      <xdr:colOff>547687</xdr:colOff>
      <xdr:row>167</xdr:row>
      <xdr:rowOff>107156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0.04795</cdr:x>
      <cdr:y>0.0754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9595" y="84419"/>
          <a:ext cx="693776" cy="38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0.00944</cdr:x>
      <cdr:y>0.01354</cdr:y>
    </cdr:from>
    <cdr:to>
      <cdr:x>0.08081</cdr:x>
      <cdr:y>0.08973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38388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0.00884</cdr:x>
      <cdr:y>0.01398</cdr:y>
    </cdr:from>
    <cdr:to>
      <cdr:x>0.07562</cdr:x>
      <cdr:y>0.09264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38388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0.00332</cdr:x>
      <cdr:y>0.00989</cdr:y>
    </cdr:from>
    <cdr:to>
      <cdr:x>0.04859</cdr:x>
      <cdr:y>0.08519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692488" cy="38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571987</xdr:colOff>
      <xdr:row>7</xdr:row>
      <xdr:rowOff>25823</xdr:rowOff>
    </xdr:from>
    <xdr:to>
      <xdr:col>31</xdr:col>
      <xdr:colOff>331791</xdr:colOff>
      <xdr:row>26</xdr:row>
      <xdr:rowOff>67237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438976</xdr:colOff>
      <xdr:row>6</xdr:row>
      <xdr:rowOff>177246</xdr:rowOff>
    </xdr:from>
    <xdr:to>
      <xdr:col>39</xdr:col>
      <xdr:colOff>74055</xdr:colOff>
      <xdr:row>25</xdr:row>
      <xdr:rowOff>190499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552449</xdr:colOff>
      <xdr:row>28</xdr:row>
      <xdr:rowOff>22412</xdr:rowOff>
    </xdr:from>
    <xdr:to>
      <xdr:col>51</xdr:col>
      <xdr:colOff>110937</xdr:colOff>
      <xdr:row>60</xdr:row>
      <xdr:rowOff>168088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511548</xdr:colOff>
      <xdr:row>61</xdr:row>
      <xdr:rowOff>62754</xdr:rowOff>
    </xdr:from>
    <xdr:to>
      <xdr:col>51</xdr:col>
      <xdr:colOff>70036</xdr:colOff>
      <xdr:row>86</xdr:row>
      <xdr:rowOff>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0.04795</cdr:x>
      <cdr:y>0.0754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9595" y="84419"/>
          <a:ext cx="693776" cy="38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5"/>
  <sheetViews>
    <sheetView tabSelected="1" zoomScale="80" zoomScaleNormal="80" workbookViewId="0">
      <pane ySplit="2745" activePane="bottomLeft"/>
      <selection activeCell="B3" sqref="B3:B5"/>
      <selection pane="bottomLeft" activeCell="G5" sqref="G5"/>
    </sheetView>
  </sheetViews>
  <sheetFormatPr defaultRowHeight="15" x14ac:dyDescent="0.25"/>
  <cols>
    <col min="1" max="1" width="2" style="7" customWidth="1"/>
    <col min="2" max="2" width="9.42578125" style="7" customWidth="1"/>
    <col min="3" max="3" width="17.7109375" style="7" bestFit="1" customWidth="1"/>
    <col min="4" max="4" width="8.85546875" style="7" customWidth="1"/>
    <col min="5" max="5" width="11.85546875" style="7" customWidth="1"/>
    <col min="6" max="6" width="9.140625" style="7" customWidth="1"/>
    <col min="7" max="7" width="12.28515625" style="7" customWidth="1"/>
    <col min="8" max="8" width="9.42578125" style="7" customWidth="1"/>
    <col min="9" max="13" width="12.28515625" style="7" customWidth="1"/>
    <col min="14" max="14" width="9.140625" style="7" customWidth="1"/>
    <col min="15" max="15" width="12.5703125" style="7" customWidth="1"/>
    <col min="16" max="17" width="12.140625" style="7" customWidth="1"/>
    <col min="18" max="18" width="15.7109375" style="7" customWidth="1"/>
    <col min="19" max="19" width="23.5703125" style="7" customWidth="1"/>
    <col min="20" max="22" width="9.140625" style="7"/>
    <col min="23" max="23" width="12.85546875" style="7" customWidth="1"/>
    <col min="24" max="24" width="13" style="7" customWidth="1"/>
    <col min="25" max="25" width="18" style="7" customWidth="1"/>
    <col min="26" max="29" width="9.140625" style="7"/>
    <col min="30" max="30" width="13" style="7" customWidth="1"/>
    <col min="31" max="31" width="14.42578125" style="7" customWidth="1"/>
    <col min="32" max="32" width="1.7109375" style="7" hidden="1" customWidth="1"/>
    <col min="33" max="33" width="4.7109375" style="7" customWidth="1"/>
    <col min="34" max="34" width="11.28515625" style="7" customWidth="1"/>
    <col min="35" max="35" width="13.85546875" style="7" customWidth="1"/>
    <col min="36" max="16384" width="9.140625" style="7"/>
  </cols>
  <sheetData>
    <row r="1" spans="2:23" ht="10.5" customHeight="1" thickBot="1" x14ac:dyDescent="0.3"/>
    <row r="2" spans="2:23" ht="33" customHeight="1" thickBot="1" x14ac:dyDescent="0.3">
      <c r="B2" s="8" t="s">
        <v>171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2"/>
    </row>
    <row r="3" spans="2:23" ht="27" customHeight="1" x14ac:dyDescent="0.25">
      <c r="B3" s="86" t="s">
        <v>1</v>
      </c>
      <c r="C3" s="89" t="s">
        <v>169</v>
      </c>
      <c r="D3" s="92">
        <v>2013</v>
      </c>
      <c r="E3" s="93"/>
      <c r="F3" s="92">
        <v>2014</v>
      </c>
      <c r="G3" s="93"/>
      <c r="H3" s="94">
        <v>2015</v>
      </c>
      <c r="I3" s="95"/>
      <c r="J3" s="94">
        <v>2016</v>
      </c>
      <c r="K3" s="95"/>
      <c r="L3" s="94">
        <v>2017</v>
      </c>
      <c r="M3" s="95"/>
      <c r="N3" s="94">
        <v>2018</v>
      </c>
      <c r="O3" s="95"/>
      <c r="P3" s="13"/>
    </row>
    <row r="4" spans="2:23" ht="27" customHeight="1" x14ac:dyDescent="0.25">
      <c r="B4" s="87"/>
      <c r="C4" s="90"/>
      <c r="D4" s="96" t="s">
        <v>0</v>
      </c>
      <c r="E4" s="97"/>
      <c r="F4" s="96" t="s">
        <v>0</v>
      </c>
      <c r="G4" s="97"/>
      <c r="H4" s="96" t="s">
        <v>0</v>
      </c>
      <c r="I4" s="98"/>
      <c r="J4" s="96" t="s">
        <v>0</v>
      </c>
      <c r="K4" s="98"/>
      <c r="L4" s="96" t="s">
        <v>0</v>
      </c>
      <c r="M4" s="98"/>
      <c r="N4" s="96" t="s">
        <v>0</v>
      </c>
      <c r="O4" s="98"/>
      <c r="P4" s="14"/>
      <c r="W4" s="15"/>
    </row>
    <row r="5" spans="2:23" ht="43.5" customHeight="1" thickBot="1" x14ac:dyDescent="0.3">
      <c r="B5" s="88"/>
      <c r="C5" s="91"/>
      <c r="D5" s="1" t="s">
        <v>2</v>
      </c>
      <c r="E5" s="2" t="s">
        <v>3</v>
      </c>
      <c r="F5" s="1" t="s">
        <v>2</v>
      </c>
      <c r="G5" s="2" t="s">
        <v>3</v>
      </c>
      <c r="H5" s="16" t="s">
        <v>170</v>
      </c>
      <c r="I5" s="17" t="s">
        <v>3</v>
      </c>
      <c r="J5" s="36" t="s">
        <v>2</v>
      </c>
      <c r="K5" s="36" t="s">
        <v>3</v>
      </c>
      <c r="L5" s="16" t="s">
        <v>2</v>
      </c>
      <c r="M5" s="17" t="s">
        <v>3</v>
      </c>
      <c r="N5" s="16" t="s">
        <v>2</v>
      </c>
      <c r="O5" s="17" t="s">
        <v>3</v>
      </c>
    </row>
    <row r="6" spans="2:23" ht="16.5" thickBot="1" x14ac:dyDescent="0.3">
      <c r="B6" s="46" t="s">
        <v>4</v>
      </c>
      <c r="C6" s="47" t="s">
        <v>5</v>
      </c>
      <c r="D6" s="48">
        <f t="shared" ref="D6:O6" si="0">SUM(D7:D87)</f>
        <v>6744</v>
      </c>
      <c r="E6" s="49">
        <f t="shared" si="0"/>
        <v>1309825</v>
      </c>
      <c r="F6" s="50">
        <f t="shared" si="0"/>
        <v>7022</v>
      </c>
      <c r="G6" s="51">
        <f t="shared" si="0"/>
        <v>1366783</v>
      </c>
      <c r="H6" s="52">
        <f t="shared" ref="H6:M6" si="1">SUM(H7:H87)</f>
        <v>7320</v>
      </c>
      <c r="I6" s="51">
        <f t="shared" si="1"/>
        <v>1427069.46</v>
      </c>
      <c r="J6" s="53">
        <f t="shared" si="1"/>
        <v>7657</v>
      </c>
      <c r="K6" s="51">
        <f t="shared" si="1"/>
        <v>1437949</v>
      </c>
      <c r="L6" s="52">
        <f t="shared" si="1"/>
        <v>8168</v>
      </c>
      <c r="M6" s="51">
        <f t="shared" si="1"/>
        <v>1442586.2500000002</v>
      </c>
      <c r="N6" s="54">
        <f t="shared" si="0"/>
        <v>8440</v>
      </c>
      <c r="O6" s="51">
        <f t="shared" si="0"/>
        <v>1462209.1700000004</v>
      </c>
      <c r="Q6" s="15"/>
    </row>
    <row r="7" spans="2:23" ht="15.75" x14ac:dyDescent="0.25">
      <c r="B7" s="55" t="s">
        <v>6</v>
      </c>
      <c r="C7" s="56" t="s">
        <v>7</v>
      </c>
      <c r="D7" s="57">
        <v>23</v>
      </c>
      <c r="E7" s="58">
        <v>600</v>
      </c>
      <c r="F7" s="59">
        <v>23</v>
      </c>
      <c r="G7" s="60">
        <v>600</v>
      </c>
      <c r="H7" s="61">
        <v>23</v>
      </c>
      <c r="I7" s="62">
        <v>600</v>
      </c>
      <c r="J7" s="59">
        <v>23</v>
      </c>
      <c r="K7" s="63">
        <v>600</v>
      </c>
      <c r="L7" s="61">
        <v>24</v>
      </c>
      <c r="M7" s="64">
        <v>600</v>
      </c>
      <c r="N7" s="65">
        <v>23</v>
      </c>
      <c r="O7" s="66">
        <v>600</v>
      </c>
      <c r="P7" s="18"/>
    </row>
    <row r="8" spans="2:23" ht="15.75" x14ac:dyDescent="0.25">
      <c r="B8" s="67" t="s">
        <v>8</v>
      </c>
      <c r="C8" s="68" t="s">
        <v>9</v>
      </c>
      <c r="D8" s="69">
        <v>111</v>
      </c>
      <c r="E8" s="70">
        <v>16070</v>
      </c>
      <c r="F8" s="71">
        <v>111</v>
      </c>
      <c r="G8" s="72">
        <v>16070</v>
      </c>
      <c r="H8" s="69">
        <v>113</v>
      </c>
      <c r="I8" s="70">
        <v>16128.4</v>
      </c>
      <c r="J8" s="71">
        <v>117</v>
      </c>
      <c r="K8" s="73">
        <v>16744</v>
      </c>
      <c r="L8" s="61">
        <v>121</v>
      </c>
      <c r="M8" s="64">
        <v>16792.400000000001</v>
      </c>
      <c r="N8" s="65">
        <v>129</v>
      </c>
      <c r="O8" s="66">
        <v>16965</v>
      </c>
      <c r="P8" s="18"/>
      <c r="W8" s="15"/>
    </row>
    <row r="9" spans="2:23" ht="15.75" x14ac:dyDescent="0.25">
      <c r="B9" s="67" t="s">
        <v>10</v>
      </c>
      <c r="C9" s="68" t="s">
        <v>11</v>
      </c>
      <c r="D9" s="69">
        <v>187</v>
      </c>
      <c r="E9" s="70">
        <v>58498</v>
      </c>
      <c r="F9" s="71">
        <v>187</v>
      </c>
      <c r="G9" s="72">
        <v>58498</v>
      </c>
      <c r="H9" s="69">
        <v>204</v>
      </c>
      <c r="I9" s="70">
        <v>58568</v>
      </c>
      <c r="J9" s="71">
        <v>237</v>
      </c>
      <c r="K9" s="73">
        <v>59378</v>
      </c>
      <c r="L9" s="61">
        <v>262</v>
      </c>
      <c r="M9" s="64">
        <v>59746.5</v>
      </c>
      <c r="N9" s="65">
        <v>265</v>
      </c>
      <c r="O9" s="66">
        <v>59640</v>
      </c>
      <c r="P9" s="18"/>
    </row>
    <row r="10" spans="2:23" ht="15" customHeight="1" x14ac:dyDescent="0.25">
      <c r="B10" s="67" t="s">
        <v>12</v>
      </c>
      <c r="C10" s="68" t="s">
        <v>13</v>
      </c>
      <c r="D10" s="69">
        <v>82</v>
      </c>
      <c r="E10" s="70">
        <v>10190</v>
      </c>
      <c r="F10" s="71">
        <v>82</v>
      </c>
      <c r="G10" s="72">
        <v>10190</v>
      </c>
      <c r="H10" s="69">
        <v>82</v>
      </c>
      <c r="I10" s="70">
        <v>10190</v>
      </c>
      <c r="J10" s="71">
        <v>101</v>
      </c>
      <c r="K10" s="73">
        <v>10756</v>
      </c>
      <c r="L10" s="61">
        <v>108</v>
      </c>
      <c r="M10" s="64">
        <v>11351</v>
      </c>
      <c r="N10" s="65">
        <v>116</v>
      </c>
      <c r="O10" s="66">
        <v>11406</v>
      </c>
      <c r="P10" s="18"/>
    </row>
    <row r="11" spans="2:23" ht="15" customHeight="1" x14ac:dyDescent="0.25">
      <c r="B11" s="67" t="s">
        <v>14</v>
      </c>
      <c r="C11" s="68" t="s">
        <v>15</v>
      </c>
      <c r="D11" s="69">
        <v>96</v>
      </c>
      <c r="E11" s="70">
        <v>39745</v>
      </c>
      <c r="F11" s="71">
        <v>101</v>
      </c>
      <c r="G11" s="72">
        <v>39832</v>
      </c>
      <c r="H11" s="69">
        <v>103</v>
      </c>
      <c r="I11" s="70">
        <v>39832</v>
      </c>
      <c r="J11" s="71">
        <v>104</v>
      </c>
      <c r="K11" s="73">
        <v>39832</v>
      </c>
      <c r="L11" s="61">
        <v>108</v>
      </c>
      <c r="M11" s="64">
        <v>39832</v>
      </c>
      <c r="N11" s="65">
        <v>116</v>
      </c>
      <c r="O11" s="66">
        <v>39932</v>
      </c>
      <c r="P11" s="18"/>
      <c r="R11" s="19"/>
      <c r="S11" s="19"/>
      <c r="W11" s="15"/>
    </row>
    <row r="12" spans="2:23" ht="15" customHeight="1" x14ac:dyDescent="0.25">
      <c r="B12" s="67" t="s">
        <v>16</v>
      </c>
      <c r="C12" s="68" t="s">
        <v>17</v>
      </c>
      <c r="D12" s="69">
        <v>131</v>
      </c>
      <c r="E12" s="70">
        <v>14022</v>
      </c>
      <c r="F12" s="71">
        <v>136</v>
      </c>
      <c r="G12" s="72">
        <v>16672</v>
      </c>
      <c r="H12" s="69">
        <v>136</v>
      </c>
      <c r="I12" s="70">
        <v>16672</v>
      </c>
      <c r="J12" s="71">
        <v>135</v>
      </c>
      <c r="K12" s="73">
        <v>16672</v>
      </c>
      <c r="L12" s="61">
        <v>141</v>
      </c>
      <c r="M12" s="64">
        <v>16672</v>
      </c>
      <c r="N12" s="65">
        <v>146</v>
      </c>
      <c r="O12" s="66">
        <v>16672</v>
      </c>
      <c r="P12" s="18"/>
      <c r="Q12" s="15"/>
    </row>
    <row r="13" spans="2:23" ht="15" customHeight="1" x14ac:dyDescent="0.25">
      <c r="B13" s="67" t="s">
        <v>18</v>
      </c>
      <c r="C13" s="68" t="s">
        <v>19</v>
      </c>
      <c r="D13" s="69">
        <f>144+26</f>
        <v>170</v>
      </c>
      <c r="E13" s="70">
        <v>54691</v>
      </c>
      <c r="F13" s="71">
        <v>172</v>
      </c>
      <c r="G13" s="72">
        <v>54491</v>
      </c>
      <c r="H13" s="69">
        <v>185</v>
      </c>
      <c r="I13" s="70">
        <v>55689</v>
      </c>
      <c r="J13" s="71">
        <v>203</v>
      </c>
      <c r="K13" s="73">
        <v>72138</v>
      </c>
      <c r="L13" s="61">
        <v>208</v>
      </c>
      <c r="M13" s="64">
        <v>69998</v>
      </c>
      <c r="N13" s="65">
        <v>208</v>
      </c>
      <c r="O13" s="66">
        <v>55733</v>
      </c>
      <c r="P13" s="18"/>
    </row>
    <row r="14" spans="2:23" ht="15" customHeight="1" x14ac:dyDescent="0.25">
      <c r="B14" s="67" t="s">
        <v>20</v>
      </c>
      <c r="C14" s="68" t="s">
        <v>21</v>
      </c>
      <c r="D14" s="69">
        <v>114</v>
      </c>
      <c r="E14" s="70">
        <v>29262</v>
      </c>
      <c r="F14" s="71">
        <v>131</v>
      </c>
      <c r="G14" s="72">
        <v>34109</v>
      </c>
      <c r="H14" s="69">
        <v>133</v>
      </c>
      <c r="I14" s="70">
        <v>34117</v>
      </c>
      <c r="J14" s="71">
        <v>134</v>
      </c>
      <c r="K14" s="73">
        <v>34117</v>
      </c>
      <c r="L14" s="61">
        <v>137</v>
      </c>
      <c r="M14" s="64">
        <v>34275.9</v>
      </c>
      <c r="N14" s="65">
        <v>142</v>
      </c>
      <c r="O14" s="66">
        <v>36867</v>
      </c>
      <c r="P14" s="18"/>
      <c r="W14" s="15"/>
    </row>
    <row r="15" spans="2:23" ht="15" customHeight="1" x14ac:dyDescent="0.25">
      <c r="B15" s="67" t="s">
        <v>22</v>
      </c>
      <c r="C15" s="68" t="s">
        <v>23</v>
      </c>
      <c r="D15" s="69">
        <v>90</v>
      </c>
      <c r="E15" s="70">
        <v>9678</v>
      </c>
      <c r="F15" s="71">
        <v>89</v>
      </c>
      <c r="G15" s="72">
        <v>9678</v>
      </c>
      <c r="H15" s="69">
        <v>111</v>
      </c>
      <c r="I15" s="70">
        <v>10005</v>
      </c>
      <c r="J15" s="71">
        <v>114</v>
      </c>
      <c r="K15" s="73">
        <v>10103</v>
      </c>
      <c r="L15" s="61">
        <v>115</v>
      </c>
      <c r="M15" s="64">
        <v>10118</v>
      </c>
      <c r="N15" s="65">
        <v>120</v>
      </c>
      <c r="O15" s="66">
        <v>10301</v>
      </c>
      <c r="P15" s="18"/>
    </row>
    <row r="16" spans="2:23" ht="15.75" x14ac:dyDescent="0.25">
      <c r="B16" s="67" t="s">
        <v>24</v>
      </c>
      <c r="C16" s="68" t="s">
        <v>25</v>
      </c>
      <c r="D16" s="69">
        <v>99</v>
      </c>
      <c r="E16" s="70">
        <v>28198</v>
      </c>
      <c r="F16" s="71">
        <v>107</v>
      </c>
      <c r="G16" s="72">
        <v>29895</v>
      </c>
      <c r="H16" s="69">
        <v>110</v>
      </c>
      <c r="I16" s="70">
        <v>29895</v>
      </c>
      <c r="J16" s="71">
        <v>110</v>
      </c>
      <c r="K16" s="73">
        <v>30195</v>
      </c>
      <c r="L16" s="61">
        <v>110</v>
      </c>
      <c r="M16" s="64">
        <v>30195</v>
      </c>
      <c r="N16" s="65">
        <v>113</v>
      </c>
      <c r="O16" s="66">
        <v>30889</v>
      </c>
      <c r="P16" s="18"/>
    </row>
    <row r="17" spans="2:27" ht="15.75" x14ac:dyDescent="0.25">
      <c r="B17" s="67" t="s">
        <v>26</v>
      </c>
      <c r="C17" s="68" t="s">
        <v>27</v>
      </c>
      <c r="D17" s="69">
        <v>113</v>
      </c>
      <c r="E17" s="70">
        <v>82258</v>
      </c>
      <c r="F17" s="71">
        <v>116</v>
      </c>
      <c r="G17" s="72">
        <v>82608</v>
      </c>
      <c r="H17" s="69">
        <v>116</v>
      </c>
      <c r="I17" s="70">
        <v>82608</v>
      </c>
      <c r="J17" s="71">
        <v>138</v>
      </c>
      <c r="K17" s="73">
        <v>49401</v>
      </c>
      <c r="L17" s="61">
        <v>140</v>
      </c>
      <c r="M17" s="64">
        <v>32642</v>
      </c>
      <c r="N17" s="65">
        <v>140</v>
      </c>
      <c r="O17" s="66">
        <v>32642</v>
      </c>
      <c r="P17" s="18"/>
    </row>
    <row r="18" spans="2:27" ht="15.75" x14ac:dyDescent="0.25">
      <c r="B18" s="67" t="s">
        <v>28</v>
      </c>
      <c r="C18" s="68" t="s">
        <v>29</v>
      </c>
      <c r="D18" s="69">
        <v>163</v>
      </c>
      <c r="E18" s="70">
        <v>44301</v>
      </c>
      <c r="F18" s="71">
        <v>173</v>
      </c>
      <c r="G18" s="72">
        <v>44301</v>
      </c>
      <c r="H18" s="69">
        <v>168</v>
      </c>
      <c r="I18" s="70">
        <v>37717</v>
      </c>
      <c r="J18" s="71">
        <v>201</v>
      </c>
      <c r="K18" s="73">
        <v>37669</v>
      </c>
      <c r="L18" s="61">
        <v>234</v>
      </c>
      <c r="M18" s="64">
        <v>37669</v>
      </c>
      <c r="N18" s="65">
        <v>227</v>
      </c>
      <c r="O18" s="66">
        <v>46079</v>
      </c>
      <c r="P18" s="18"/>
      <c r="Z18" s="12"/>
      <c r="AA18" s="12"/>
    </row>
    <row r="19" spans="2:27" ht="15.75" x14ac:dyDescent="0.25">
      <c r="B19" s="67" t="s">
        <v>30</v>
      </c>
      <c r="C19" s="68" t="s">
        <v>31</v>
      </c>
      <c r="D19" s="69">
        <v>131</v>
      </c>
      <c r="E19" s="70">
        <v>9004</v>
      </c>
      <c r="F19" s="71">
        <v>139</v>
      </c>
      <c r="G19" s="72">
        <v>10004</v>
      </c>
      <c r="H19" s="69">
        <v>139</v>
      </c>
      <c r="I19" s="70">
        <v>10004</v>
      </c>
      <c r="J19" s="71">
        <v>153</v>
      </c>
      <c r="K19" s="73">
        <v>16775</v>
      </c>
      <c r="L19" s="61">
        <v>151</v>
      </c>
      <c r="M19" s="64">
        <v>9029</v>
      </c>
      <c r="N19" s="65">
        <v>157</v>
      </c>
      <c r="O19" s="66">
        <v>9029</v>
      </c>
      <c r="P19" s="18"/>
      <c r="Q19" s="15"/>
    </row>
    <row r="20" spans="2:27" ht="15.75" x14ac:dyDescent="0.25">
      <c r="B20" s="67" t="s">
        <v>32</v>
      </c>
      <c r="C20" s="68" t="s">
        <v>33</v>
      </c>
      <c r="D20" s="69">
        <v>31</v>
      </c>
      <c r="E20" s="70">
        <v>1437</v>
      </c>
      <c r="F20" s="71">
        <v>41</v>
      </c>
      <c r="G20" s="72">
        <v>4065</v>
      </c>
      <c r="H20" s="69">
        <v>41</v>
      </c>
      <c r="I20" s="70">
        <v>4065</v>
      </c>
      <c r="J20" s="71">
        <v>47</v>
      </c>
      <c r="K20" s="73">
        <v>20823</v>
      </c>
      <c r="L20" s="61">
        <v>49</v>
      </c>
      <c r="M20" s="64">
        <v>4030</v>
      </c>
      <c r="N20" s="65">
        <v>51</v>
      </c>
      <c r="O20" s="66">
        <v>4030</v>
      </c>
      <c r="P20" s="18"/>
    </row>
    <row r="21" spans="2:27" ht="15.75" x14ac:dyDescent="0.25">
      <c r="B21" s="67" t="s">
        <v>34</v>
      </c>
      <c r="C21" s="68" t="s">
        <v>35</v>
      </c>
      <c r="D21" s="69">
        <v>214</v>
      </c>
      <c r="E21" s="70">
        <v>15533</v>
      </c>
      <c r="F21" s="71">
        <v>214</v>
      </c>
      <c r="G21" s="72">
        <v>15533</v>
      </c>
      <c r="H21" s="69">
        <v>214</v>
      </c>
      <c r="I21" s="70">
        <v>15532.5</v>
      </c>
      <c r="J21" s="71">
        <v>214</v>
      </c>
      <c r="K21" s="73">
        <v>15540</v>
      </c>
      <c r="L21" s="61">
        <v>216</v>
      </c>
      <c r="M21" s="64">
        <v>15241</v>
      </c>
      <c r="N21" s="65">
        <v>216</v>
      </c>
      <c r="O21" s="66">
        <v>15239</v>
      </c>
      <c r="P21" s="18"/>
      <c r="W21" s="15"/>
    </row>
    <row r="22" spans="2:27" ht="15.75" x14ac:dyDescent="0.25">
      <c r="B22" s="67" t="s">
        <v>36</v>
      </c>
      <c r="C22" s="68" t="s">
        <v>37</v>
      </c>
      <c r="D22" s="69">
        <v>95</v>
      </c>
      <c r="E22" s="70">
        <v>36905</v>
      </c>
      <c r="F22" s="71">
        <v>95</v>
      </c>
      <c r="G22" s="72">
        <v>36905</v>
      </c>
      <c r="H22" s="69">
        <v>95</v>
      </c>
      <c r="I22" s="70">
        <v>36904.5</v>
      </c>
      <c r="J22" s="71">
        <v>94</v>
      </c>
      <c r="K22" s="73">
        <v>16741</v>
      </c>
      <c r="L22" s="61">
        <v>97</v>
      </c>
      <c r="M22" s="64">
        <v>9644.5</v>
      </c>
      <c r="N22" s="65">
        <v>101</v>
      </c>
      <c r="O22" s="66">
        <v>9644.5</v>
      </c>
      <c r="P22" s="18"/>
    </row>
    <row r="23" spans="2:27" ht="15.75" x14ac:dyDescent="0.25">
      <c r="B23" s="67" t="s">
        <v>38</v>
      </c>
      <c r="C23" s="68" t="s">
        <v>39</v>
      </c>
      <c r="D23" s="69">
        <v>49</v>
      </c>
      <c r="E23" s="70">
        <v>2810</v>
      </c>
      <c r="F23" s="71">
        <v>50</v>
      </c>
      <c r="G23" s="72">
        <v>2810</v>
      </c>
      <c r="H23" s="69">
        <v>50</v>
      </c>
      <c r="I23" s="70">
        <v>2809.5</v>
      </c>
      <c r="J23" s="71">
        <v>51</v>
      </c>
      <c r="K23" s="73">
        <v>9107</v>
      </c>
      <c r="L23" s="61">
        <v>52</v>
      </c>
      <c r="M23" s="64">
        <v>2009.5</v>
      </c>
      <c r="N23" s="65">
        <v>58</v>
      </c>
      <c r="O23" s="66">
        <v>2009.5</v>
      </c>
      <c r="P23" s="18"/>
    </row>
    <row r="24" spans="2:27" ht="15.75" x14ac:dyDescent="0.25">
      <c r="B24" s="67" t="s">
        <v>40</v>
      </c>
      <c r="C24" s="68" t="s">
        <v>41</v>
      </c>
      <c r="D24" s="69">
        <v>91</v>
      </c>
      <c r="E24" s="70">
        <v>10039</v>
      </c>
      <c r="F24" s="71">
        <v>91</v>
      </c>
      <c r="G24" s="72">
        <v>10039</v>
      </c>
      <c r="H24" s="69">
        <v>91</v>
      </c>
      <c r="I24" s="70">
        <v>10039</v>
      </c>
      <c r="J24" s="71">
        <v>96</v>
      </c>
      <c r="K24" s="73">
        <v>10381</v>
      </c>
      <c r="L24" s="61">
        <v>92</v>
      </c>
      <c r="M24" s="64">
        <v>10049</v>
      </c>
      <c r="N24" s="65">
        <v>94</v>
      </c>
      <c r="O24" s="66">
        <v>10083</v>
      </c>
      <c r="P24" s="18"/>
    </row>
    <row r="25" spans="2:27" ht="15.75" x14ac:dyDescent="0.25">
      <c r="B25" s="67" t="s">
        <v>42</v>
      </c>
      <c r="C25" s="68" t="s">
        <v>43</v>
      </c>
      <c r="D25" s="69">
        <v>103</v>
      </c>
      <c r="E25" s="70">
        <v>16123</v>
      </c>
      <c r="F25" s="71">
        <v>104</v>
      </c>
      <c r="G25" s="72">
        <v>16123</v>
      </c>
      <c r="H25" s="69">
        <v>105</v>
      </c>
      <c r="I25" s="70">
        <v>16122.5</v>
      </c>
      <c r="J25" s="71">
        <v>106</v>
      </c>
      <c r="K25" s="73">
        <v>23219</v>
      </c>
      <c r="L25" s="61">
        <v>119</v>
      </c>
      <c r="M25" s="64">
        <v>17612.5</v>
      </c>
      <c r="N25" s="65">
        <v>126</v>
      </c>
      <c r="O25" s="66">
        <v>17612.5</v>
      </c>
      <c r="P25" s="18"/>
    </row>
    <row r="26" spans="2:27" ht="15.75" x14ac:dyDescent="0.25">
      <c r="B26" s="67" t="s">
        <v>44</v>
      </c>
      <c r="C26" s="68" t="s">
        <v>45</v>
      </c>
      <c r="D26" s="69">
        <v>65</v>
      </c>
      <c r="E26" s="70">
        <v>678</v>
      </c>
      <c r="F26" s="71">
        <v>68</v>
      </c>
      <c r="G26" s="72">
        <v>4098</v>
      </c>
      <c r="H26" s="69">
        <v>73</v>
      </c>
      <c r="I26" s="70">
        <v>4113</v>
      </c>
      <c r="J26" s="71">
        <v>72</v>
      </c>
      <c r="K26" s="73">
        <v>4113</v>
      </c>
      <c r="L26" s="61">
        <v>70</v>
      </c>
      <c r="M26" s="64">
        <v>5183</v>
      </c>
      <c r="N26" s="65">
        <v>72</v>
      </c>
      <c r="O26" s="66">
        <v>5183</v>
      </c>
      <c r="P26" s="18"/>
      <c r="Q26" s="15"/>
    </row>
    <row r="27" spans="2:27" ht="15.75" x14ac:dyDescent="0.25">
      <c r="B27" s="67" t="s">
        <v>46</v>
      </c>
      <c r="C27" s="68" t="s">
        <v>47</v>
      </c>
      <c r="D27" s="69">
        <v>95</v>
      </c>
      <c r="E27" s="70">
        <v>3676</v>
      </c>
      <c r="F27" s="71">
        <v>97</v>
      </c>
      <c r="G27" s="72">
        <v>3676</v>
      </c>
      <c r="H27" s="69">
        <v>106</v>
      </c>
      <c r="I27" s="70">
        <v>3825</v>
      </c>
      <c r="J27" s="71">
        <v>104</v>
      </c>
      <c r="K27" s="73">
        <v>3825</v>
      </c>
      <c r="L27" s="61">
        <v>107</v>
      </c>
      <c r="M27" s="64">
        <v>3810</v>
      </c>
      <c r="N27" s="65">
        <v>107</v>
      </c>
      <c r="O27" s="66">
        <v>3810</v>
      </c>
      <c r="P27" s="18"/>
    </row>
    <row r="28" spans="2:27" ht="15.75" x14ac:dyDescent="0.25">
      <c r="B28" s="67" t="s">
        <v>48</v>
      </c>
      <c r="C28" s="68" t="s">
        <v>49</v>
      </c>
      <c r="D28" s="69">
        <v>36</v>
      </c>
      <c r="E28" s="70">
        <v>3947</v>
      </c>
      <c r="F28" s="71">
        <v>36</v>
      </c>
      <c r="G28" s="72">
        <v>3947</v>
      </c>
      <c r="H28" s="69">
        <v>36</v>
      </c>
      <c r="I28" s="70">
        <v>3947</v>
      </c>
      <c r="J28" s="71">
        <v>31</v>
      </c>
      <c r="K28" s="73">
        <v>3598</v>
      </c>
      <c r="L28" s="61">
        <v>28</v>
      </c>
      <c r="M28" s="64">
        <v>3289.3</v>
      </c>
      <c r="N28" s="65">
        <v>30</v>
      </c>
      <c r="O28" s="66">
        <v>3341</v>
      </c>
      <c r="P28" s="18"/>
      <c r="W28" s="15"/>
    </row>
    <row r="29" spans="2:27" ht="15.75" x14ac:dyDescent="0.25">
      <c r="B29" s="67" t="s">
        <v>50</v>
      </c>
      <c r="C29" s="68" t="s">
        <v>51</v>
      </c>
      <c r="D29" s="69">
        <v>191</v>
      </c>
      <c r="E29" s="70">
        <v>6345</v>
      </c>
      <c r="F29" s="71">
        <v>193</v>
      </c>
      <c r="G29" s="72">
        <v>6345</v>
      </c>
      <c r="H29" s="69">
        <v>208</v>
      </c>
      <c r="I29" s="70">
        <v>6541.3</v>
      </c>
      <c r="J29" s="71">
        <v>213</v>
      </c>
      <c r="K29" s="73">
        <v>6541</v>
      </c>
      <c r="L29" s="61">
        <v>208</v>
      </c>
      <c r="M29" s="64">
        <v>7534.33</v>
      </c>
      <c r="N29" s="65">
        <v>209</v>
      </c>
      <c r="O29" s="66">
        <v>7534.33</v>
      </c>
      <c r="P29" s="18"/>
    </row>
    <row r="30" spans="2:27" ht="15.75" x14ac:dyDescent="0.25">
      <c r="B30" s="67" t="s">
        <v>52</v>
      </c>
      <c r="C30" s="68" t="s">
        <v>53</v>
      </c>
      <c r="D30" s="69">
        <v>149</v>
      </c>
      <c r="E30" s="70">
        <f>210614</f>
        <v>210614</v>
      </c>
      <c r="F30" s="71">
        <v>152</v>
      </c>
      <c r="G30" s="72">
        <v>210622</v>
      </c>
      <c r="H30" s="69">
        <v>152</v>
      </c>
      <c r="I30" s="70">
        <v>210622</v>
      </c>
      <c r="J30" s="71">
        <v>164</v>
      </c>
      <c r="K30" s="73">
        <v>210777</v>
      </c>
      <c r="L30" s="61">
        <v>187</v>
      </c>
      <c r="M30" s="64">
        <v>211216</v>
      </c>
      <c r="N30" s="65">
        <v>222</v>
      </c>
      <c r="O30" s="66">
        <v>213874</v>
      </c>
      <c r="P30" s="18"/>
    </row>
    <row r="31" spans="2:27" ht="15.75" x14ac:dyDescent="0.25">
      <c r="B31" s="67" t="s">
        <v>54</v>
      </c>
      <c r="C31" s="68" t="s">
        <v>55</v>
      </c>
      <c r="D31" s="69">
        <v>15</v>
      </c>
      <c r="E31" s="70">
        <v>17568</v>
      </c>
      <c r="F31" s="71">
        <v>15</v>
      </c>
      <c r="G31" s="72">
        <v>17568</v>
      </c>
      <c r="H31" s="69">
        <v>15</v>
      </c>
      <c r="I31" s="70">
        <v>17568</v>
      </c>
      <c r="J31" s="71">
        <v>15</v>
      </c>
      <c r="K31" s="73">
        <v>17568</v>
      </c>
      <c r="L31" s="61">
        <v>18</v>
      </c>
      <c r="M31" s="64">
        <v>17573.36</v>
      </c>
      <c r="N31" s="65">
        <v>18</v>
      </c>
      <c r="O31" s="66">
        <v>17573.36</v>
      </c>
      <c r="P31" s="18"/>
      <c r="W31" s="15"/>
    </row>
    <row r="32" spans="2:27" ht="15.75" x14ac:dyDescent="0.25">
      <c r="B32" s="67" t="s">
        <v>56</v>
      </c>
      <c r="C32" s="68" t="s">
        <v>57</v>
      </c>
      <c r="D32" s="69">
        <v>128</v>
      </c>
      <c r="E32" s="70">
        <v>45378</v>
      </c>
      <c r="F32" s="71">
        <v>130</v>
      </c>
      <c r="G32" s="72">
        <v>47700</v>
      </c>
      <c r="H32" s="69">
        <v>131</v>
      </c>
      <c r="I32" s="70">
        <v>48369.5</v>
      </c>
      <c r="J32" s="71">
        <v>129</v>
      </c>
      <c r="K32" s="73">
        <v>48355</v>
      </c>
      <c r="L32" s="61">
        <v>136</v>
      </c>
      <c r="M32" s="64">
        <v>48480.5</v>
      </c>
      <c r="N32" s="65">
        <v>140</v>
      </c>
      <c r="O32" s="66">
        <v>48480.5</v>
      </c>
      <c r="P32" s="18"/>
    </row>
    <row r="33" spans="2:26" ht="15.75" x14ac:dyDescent="0.25">
      <c r="B33" s="67" t="s">
        <v>58</v>
      </c>
      <c r="C33" s="68" t="s">
        <v>59</v>
      </c>
      <c r="D33" s="69">
        <v>129</v>
      </c>
      <c r="E33" s="70">
        <v>16467</v>
      </c>
      <c r="F33" s="71">
        <v>143</v>
      </c>
      <c r="G33" s="72">
        <v>16467</v>
      </c>
      <c r="H33" s="69">
        <v>143</v>
      </c>
      <c r="I33" s="70">
        <v>16467</v>
      </c>
      <c r="J33" s="71">
        <v>147</v>
      </c>
      <c r="K33" s="73">
        <v>21677</v>
      </c>
      <c r="L33" s="61">
        <v>156</v>
      </c>
      <c r="M33" s="64">
        <v>21677</v>
      </c>
      <c r="N33" s="65">
        <v>158</v>
      </c>
      <c r="O33" s="66">
        <v>21443</v>
      </c>
      <c r="P33" s="18"/>
    </row>
    <row r="34" spans="2:26" ht="15.75" x14ac:dyDescent="0.25">
      <c r="B34" s="67" t="s">
        <v>60</v>
      </c>
      <c r="C34" s="68" t="s">
        <v>61</v>
      </c>
      <c r="D34" s="69">
        <v>84</v>
      </c>
      <c r="E34" s="70">
        <v>24159</v>
      </c>
      <c r="F34" s="71">
        <v>96</v>
      </c>
      <c r="G34" s="72">
        <v>24159</v>
      </c>
      <c r="H34" s="69">
        <v>96</v>
      </c>
      <c r="I34" s="70">
        <v>24159</v>
      </c>
      <c r="J34" s="71">
        <v>103</v>
      </c>
      <c r="K34" s="73">
        <v>24259</v>
      </c>
      <c r="L34" s="61">
        <v>118</v>
      </c>
      <c r="M34" s="64">
        <v>24259</v>
      </c>
      <c r="N34" s="65">
        <v>130</v>
      </c>
      <c r="O34" s="66">
        <v>27754</v>
      </c>
      <c r="P34" s="18"/>
      <c r="Q34" s="15"/>
    </row>
    <row r="35" spans="2:26" ht="15.75" x14ac:dyDescent="0.25">
      <c r="B35" s="67" t="s">
        <v>62</v>
      </c>
      <c r="C35" s="68" t="s">
        <v>63</v>
      </c>
      <c r="D35" s="69">
        <v>82</v>
      </c>
      <c r="E35" s="70">
        <v>140868</v>
      </c>
      <c r="F35" s="71">
        <v>78</v>
      </c>
      <c r="G35" s="72">
        <v>133968</v>
      </c>
      <c r="H35" s="69">
        <v>78</v>
      </c>
      <c r="I35" s="70">
        <v>133968</v>
      </c>
      <c r="J35" s="71">
        <v>76</v>
      </c>
      <c r="K35" s="73">
        <v>245285</v>
      </c>
      <c r="L35" s="61">
        <v>74</v>
      </c>
      <c r="M35" s="64">
        <v>176444</v>
      </c>
      <c r="N35" s="65">
        <v>77</v>
      </c>
      <c r="O35" s="66">
        <v>181444</v>
      </c>
      <c r="P35" s="18"/>
    </row>
    <row r="36" spans="2:26" ht="15.75" x14ac:dyDescent="0.25">
      <c r="B36" s="67" t="s">
        <v>64</v>
      </c>
      <c r="C36" s="68" t="s">
        <v>65</v>
      </c>
      <c r="D36" s="69">
        <v>48</v>
      </c>
      <c r="E36" s="70">
        <v>34634</v>
      </c>
      <c r="F36" s="71">
        <v>49</v>
      </c>
      <c r="G36" s="72">
        <v>35149</v>
      </c>
      <c r="H36" s="69">
        <v>51</v>
      </c>
      <c r="I36" s="70">
        <v>35148.5</v>
      </c>
      <c r="J36" s="71">
        <v>53</v>
      </c>
      <c r="K36" s="73">
        <v>36500</v>
      </c>
      <c r="L36" s="61">
        <v>64</v>
      </c>
      <c r="M36" s="64">
        <v>37780.5</v>
      </c>
      <c r="N36" s="65">
        <v>68</v>
      </c>
      <c r="O36" s="66">
        <v>40001</v>
      </c>
      <c r="P36" s="18"/>
      <c r="Z36" s="15"/>
    </row>
    <row r="37" spans="2:26" ht="15.75" x14ac:dyDescent="0.25">
      <c r="B37" s="67" t="s">
        <v>66</v>
      </c>
      <c r="C37" s="68" t="s">
        <v>67</v>
      </c>
      <c r="D37" s="69">
        <v>77</v>
      </c>
      <c r="E37" s="70">
        <v>11079</v>
      </c>
      <c r="F37" s="71">
        <v>79</v>
      </c>
      <c r="G37" s="72">
        <v>14769</v>
      </c>
      <c r="H37" s="69">
        <v>83</v>
      </c>
      <c r="I37" s="70">
        <v>14915</v>
      </c>
      <c r="J37" s="71">
        <v>85</v>
      </c>
      <c r="K37" s="73">
        <v>16145</v>
      </c>
      <c r="L37" s="61">
        <v>93</v>
      </c>
      <c r="M37" s="64">
        <v>16465</v>
      </c>
      <c r="N37" s="65">
        <v>100</v>
      </c>
      <c r="O37" s="66">
        <v>17196</v>
      </c>
      <c r="P37" s="18"/>
    </row>
    <row r="38" spans="2:26" ht="15.75" x14ac:dyDescent="0.25">
      <c r="B38" s="67" t="s">
        <v>68</v>
      </c>
      <c r="C38" s="68" t="s">
        <v>69</v>
      </c>
      <c r="D38" s="69">
        <v>76</v>
      </c>
      <c r="E38" s="70">
        <v>4979</v>
      </c>
      <c r="F38" s="71">
        <v>84</v>
      </c>
      <c r="G38" s="72">
        <v>17394</v>
      </c>
      <c r="H38" s="69">
        <v>96</v>
      </c>
      <c r="I38" s="70">
        <v>18042.5</v>
      </c>
      <c r="J38" s="71">
        <v>95</v>
      </c>
      <c r="K38" s="73">
        <v>18143</v>
      </c>
      <c r="L38" s="61">
        <v>110</v>
      </c>
      <c r="M38" s="64">
        <v>18522.5</v>
      </c>
      <c r="N38" s="65">
        <v>115</v>
      </c>
      <c r="O38" s="66">
        <v>18588</v>
      </c>
      <c r="P38" s="18"/>
      <c r="W38" s="15"/>
    </row>
    <row r="39" spans="2:26" ht="15.75" x14ac:dyDescent="0.25">
      <c r="B39" s="67" t="s">
        <v>70</v>
      </c>
      <c r="C39" s="68" t="s">
        <v>71</v>
      </c>
      <c r="D39" s="69">
        <v>36</v>
      </c>
      <c r="E39" s="70">
        <v>60630</v>
      </c>
      <c r="F39" s="71">
        <v>37</v>
      </c>
      <c r="G39" s="72">
        <v>86480</v>
      </c>
      <c r="H39" s="69">
        <v>41</v>
      </c>
      <c r="I39" s="70">
        <v>149732</v>
      </c>
      <c r="J39" s="71">
        <v>46</v>
      </c>
      <c r="K39" s="73">
        <v>35832</v>
      </c>
      <c r="L39" s="61">
        <v>53</v>
      </c>
      <c r="M39" s="64">
        <v>36139.300000000003</v>
      </c>
      <c r="N39" s="65">
        <v>52</v>
      </c>
      <c r="O39" s="66">
        <v>36139.300000000003</v>
      </c>
      <c r="P39" s="18"/>
    </row>
    <row r="40" spans="2:26" ht="15.75" x14ac:dyDescent="0.25">
      <c r="B40" s="67" t="s">
        <v>72</v>
      </c>
      <c r="C40" s="68" t="s">
        <v>73</v>
      </c>
      <c r="D40" s="69">
        <v>80</v>
      </c>
      <c r="E40" s="70">
        <v>3141</v>
      </c>
      <c r="F40" s="71">
        <v>80</v>
      </c>
      <c r="G40" s="72">
        <v>3141</v>
      </c>
      <c r="H40" s="69">
        <v>86</v>
      </c>
      <c r="I40" s="70">
        <v>3151</v>
      </c>
      <c r="J40" s="71">
        <v>86</v>
      </c>
      <c r="K40" s="73">
        <v>3151</v>
      </c>
      <c r="L40" s="61">
        <v>85</v>
      </c>
      <c r="M40" s="64">
        <v>3151</v>
      </c>
      <c r="N40" s="65">
        <v>87</v>
      </c>
      <c r="O40" s="66">
        <v>3151</v>
      </c>
      <c r="P40" s="18"/>
    </row>
    <row r="41" spans="2:26" ht="15.75" x14ac:dyDescent="0.25">
      <c r="B41" s="67" t="s">
        <v>74</v>
      </c>
      <c r="C41" s="68" t="s">
        <v>75</v>
      </c>
      <c r="D41" s="69">
        <v>20</v>
      </c>
      <c r="E41" s="70">
        <v>9104</v>
      </c>
      <c r="F41" s="71">
        <v>20</v>
      </c>
      <c r="G41" s="72">
        <v>9104</v>
      </c>
      <c r="H41" s="69">
        <v>20</v>
      </c>
      <c r="I41" s="70">
        <v>9104</v>
      </c>
      <c r="J41" s="71">
        <v>19</v>
      </c>
      <c r="K41" s="73">
        <v>8989</v>
      </c>
      <c r="L41" s="61">
        <v>31</v>
      </c>
      <c r="M41" s="64">
        <v>9567.5</v>
      </c>
      <c r="N41" s="65">
        <v>35</v>
      </c>
      <c r="O41" s="66">
        <v>9621</v>
      </c>
      <c r="P41" s="18"/>
      <c r="Q41" s="15"/>
    </row>
    <row r="42" spans="2:26" ht="15.75" x14ac:dyDescent="0.25">
      <c r="B42" s="67" t="s">
        <v>76</v>
      </c>
      <c r="C42" s="68" t="s">
        <v>77</v>
      </c>
      <c r="D42" s="69">
        <v>33</v>
      </c>
      <c r="E42" s="70">
        <v>5138</v>
      </c>
      <c r="F42" s="71">
        <v>35</v>
      </c>
      <c r="G42" s="72">
        <v>5138</v>
      </c>
      <c r="H42" s="69">
        <v>35</v>
      </c>
      <c r="I42" s="70">
        <v>5138</v>
      </c>
      <c r="J42" s="71">
        <v>37</v>
      </c>
      <c r="K42" s="73">
        <v>5360</v>
      </c>
      <c r="L42" s="61">
        <v>45</v>
      </c>
      <c r="M42" s="64">
        <v>5513.6</v>
      </c>
      <c r="N42" s="65">
        <v>58</v>
      </c>
      <c r="O42" s="66">
        <v>5638</v>
      </c>
      <c r="P42" s="18"/>
    </row>
    <row r="43" spans="2:26" ht="15.75" x14ac:dyDescent="0.25">
      <c r="B43" s="67" t="s">
        <v>78</v>
      </c>
      <c r="C43" s="68" t="s">
        <v>79</v>
      </c>
      <c r="D43" s="69">
        <v>41</v>
      </c>
      <c r="E43" s="70">
        <v>1894</v>
      </c>
      <c r="F43" s="71">
        <v>41</v>
      </c>
      <c r="G43" s="72">
        <v>1894</v>
      </c>
      <c r="H43" s="69">
        <v>41</v>
      </c>
      <c r="I43" s="70">
        <v>1894</v>
      </c>
      <c r="J43" s="71">
        <v>43</v>
      </c>
      <c r="K43" s="73">
        <v>1894</v>
      </c>
      <c r="L43" s="61">
        <v>46</v>
      </c>
      <c r="M43" s="64">
        <v>1894</v>
      </c>
      <c r="N43" s="65">
        <v>48</v>
      </c>
      <c r="O43" s="66">
        <v>1894</v>
      </c>
      <c r="P43" s="18"/>
    </row>
    <row r="44" spans="2:26" ht="15.75" x14ac:dyDescent="0.25">
      <c r="B44" s="67" t="s">
        <v>80</v>
      </c>
      <c r="C44" s="68" t="s">
        <v>81</v>
      </c>
      <c r="D44" s="69">
        <v>34</v>
      </c>
      <c r="E44" s="70">
        <v>2128</v>
      </c>
      <c r="F44" s="71">
        <v>34</v>
      </c>
      <c r="G44" s="72">
        <v>2128</v>
      </c>
      <c r="H44" s="69">
        <v>34</v>
      </c>
      <c r="I44" s="70">
        <v>2128</v>
      </c>
      <c r="J44" s="71">
        <v>36</v>
      </c>
      <c r="K44" s="73">
        <v>2144</v>
      </c>
      <c r="L44" s="61">
        <v>37</v>
      </c>
      <c r="M44" s="64">
        <v>2194</v>
      </c>
      <c r="N44" s="65">
        <v>37</v>
      </c>
      <c r="O44" s="66">
        <v>2669</v>
      </c>
      <c r="P44" s="18"/>
      <c r="W44" s="15"/>
    </row>
    <row r="45" spans="2:26" ht="15.75" x14ac:dyDescent="0.25">
      <c r="B45" s="67" t="s">
        <v>82</v>
      </c>
      <c r="C45" s="68" t="s">
        <v>83</v>
      </c>
      <c r="D45" s="69">
        <v>135</v>
      </c>
      <c r="E45" s="70">
        <v>8868</v>
      </c>
      <c r="F45" s="71">
        <v>135</v>
      </c>
      <c r="G45" s="72">
        <v>8868</v>
      </c>
      <c r="H45" s="69">
        <v>135</v>
      </c>
      <c r="I45" s="70">
        <v>8868</v>
      </c>
      <c r="J45" s="71">
        <v>137</v>
      </c>
      <c r="K45" s="73">
        <v>8996</v>
      </c>
      <c r="L45" s="61">
        <v>138</v>
      </c>
      <c r="M45" s="64">
        <v>9006</v>
      </c>
      <c r="N45" s="65">
        <v>140</v>
      </c>
      <c r="O45" s="66">
        <v>9006</v>
      </c>
      <c r="P45" s="18"/>
    </row>
    <row r="46" spans="2:26" ht="15.75" x14ac:dyDescent="0.25">
      <c r="B46" s="67" t="s">
        <v>84</v>
      </c>
      <c r="C46" s="68" t="s">
        <v>85</v>
      </c>
      <c r="D46" s="69">
        <v>182</v>
      </c>
      <c r="E46" s="70">
        <v>7670</v>
      </c>
      <c r="F46" s="71">
        <v>185</v>
      </c>
      <c r="G46" s="72">
        <v>7670</v>
      </c>
      <c r="H46" s="69">
        <v>187</v>
      </c>
      <c r="I46" s="70">
        <v>7605</v>
      </c>
      <c r="J46" s="71">
        <v>200</v>
      </c>
      <c r="K46" s="73">
        <v>7605</v>
      </c>
      <c r="L46" s="61">
        <v>222</v>
      </c>
      <c r="M46" s="64">
        <v>7605</v>
      </c>
      <c r="N46" s="65">
        <v>214</v>
      </c>
      <c r="O46" s="66">
        <v>7605</v>
      </c>
      <c r="P46" s="18"/>
    </row>
    <row r="47" spans="2:26" ht="15.75" x14ac:dyDescent="0.25">
      <c r="B47" s="55" t="s">
        <v>86</v>
      </c>
      <c r="C47" s="74" t="s">
        <v>87</v>
      </c>
      <c r="D47" s="69">
        <v>86</v>
      </c>
      <c r="E47" s="70">
        <v>5979</v>
      </c>
      <c r="F47" s="71">
        <v>88</v>
      </c>
      <c r="G47" s="72">
        <v>5979</v>
      </c>
      <c r="H47" s="69">
        <v>90</v>
      </c>
      <c r="I47" s="70">
        <v>5979</v>
      </c>
      <c r="J47" s="71">
        <v>91</v>
      </c>
      <c r="K47" s="73">
        <v>5988</v>
      </c>
      <c r="L47" s="61">
        <v>99</v>
      </c>
      <c r="M47" s="64">
        <v>5996</v>
      </c>
      <c r="N47" s="65">
        <v>100</v>
      </c>
      <c r="O47" s="66">
        <v>6108</v>
      </c>
      <c r="P47" s="18"/>
    </row>
    <row r="48" spans="2:26" ht="15.75" x14ac:dyDescent="0.25">
      <c r="B48" s="67" t="s">
        <v>88</v>
      </c>
      <c r="C48" s="68" t="s">
        <v>89</v>
      </c>
      <c r="D48" s="69">
        <v>64</v>
      </c>
      <c r="E48" s="70">
        <v>575</v>
      </c>
      <c r="F48" s="71">
        <v>65</v>
      </c>
      <c r="G48" s="72">
        <v>575</v>
      </c>
      <c r="H48" s="69">
        <v>69</v>
      </c>
      <c r="I48" s="70">
        <v>575</v>
      </c>
      <c r="J48" s="71">
        <v>76</v>
      </c>
      <c r="K48" s="73">
        <v>638</v>
      </c>
      <c r="L48" s="61">
        <v>81</v>
      </c>
      <c r="M48" s="64">
        <v>647.29999999999995</v>
      </c>
      <c r="N48" s="65">
        <v>86</v>
      </c>
      <c r="O48" s="66">
        <v>647.29999999999995</v>
      </c>
      <c r="P48" s="18"/>
      <c r="Q48" s="15"/>
    </row>
    <row r="49" spans="2:23" ht="15.75" x14ac:dyDescent="0.25">
      <c r="B49" s="67" t="s">
        <v>90</v>
      </c>
      <c r="C49" s="68" t="s">
        <v>91</v>
      </c>
      <c r="D49" s="69">
        <v>33</v>
      </c>
      <c r="E49" s="70">
        <v>69</v>
      </c>
      <c r="F49" s="71">
        <v>35</v>
      </c>
      <c r="G49" s="72">
        <v>79</v>
      </c>
      <c r="H49" s="69">
        <v>42</v>
      </c>
      <c r="I49" s="70">
        <v>79</v>
      </c>
      <c r="J49" s="71">
        <v>47</v>
      </c>
      <c r="K49" s="73">
        <v>116</v>
      </c>
      <c r="L49" s="61">
        <v>56</v>
      </c>
      <c r="M49" s="64">
        <v>179.1</v>
      </c>
      <c r="N49" s="65">
        <v>62</v>
      </c>
      <c r="O49" s="66">
        <v>524.1</v>
      </c>
      <c r="P49" s="18"/>
    </row>
    <row r="50" spans="2:23" ht="15.75" x14ac:dyDescent="0.25">
      <c r="B50" s="67" t="s">
        <v>92</v>
      </c>
      <c r="C50" s="68" t="s">
        <v>93</v>
      </c>
      <c r="D50" s="69">
        <v>26</v>
      </c>
      <c r="E50" s="70">
        <v>52</v>
      </c>
      <c r="F50" s="71">
        <v>28</v>
      </c>
      <c r="G50" s="72">
        <v>52</v>
      </c>
      <c r="H50" s="69">
        <v>35</v>
      </c>
      <c r="I50" s="70">
        <v>52</v>
      </c>
      <c r="J50" s="71">
        <v>37</v>
      </c>
      <c r="K50" s="73">
        <v>145</v>
      </c>
      <c r="L50" s="61">
        <v>42</v>
      </c>
      <c r="M50" s="64">
        <v>246</v>
      </c>
      <c r="N50" s="65">
        <v>48</v>
      </c>
      <c r="O50" s="66">
        <v>2538</v>
      </c>
      <c r="P50" s="18"/>
    </row>
    <row r="51" spans="2:23" ht="15.75" x14ac:dyDescent="0.25">
      <c r="B51" s="67" t="s">
        <v>94</v>
      </c>
      <c r="C51" s="68" t="s">
        <v>95</v>
      </c>
      <c r="D51" s="69">
        <v>112</v>
      </c>
      <c r="E51" s="70">
        <v>5098</v>
      </c>
      <c r="F51" s="71">
        <v>115</v>
      </c>
      <c r="G51" s="72">
        <v>5098</v>
      </c>
      <c r="H51" s="69">
        <v>123</v>
      </c>
      <c r="I51" s="70">
        <v>5098</v>
      </c>
      <c r="J51" s="71">
        <v>134</v>
      </c>
      <c r="K51" s="73">
        <v>5254</v>
      </c>
      <c r="L51" s="61">
        <v>139</v>
      </c>
      <c r="M51" s="64">
        <v>5284.8</v>
      </c>
      <c r="N51" s="65">
        <v>144</v>
      </c>
      <c r="O51" s="66">
        <v>6122.3</v>
      </c>
      <c r="P51" s="18"/>
      <c r="W51" s="15"/>
    </row>
    <row r="52" spans="2:23" ht="15.75" x14ac:dyDescent="0.25">
      <c r="B52" s="67" t="s">
        <v>96</v>
      </c>
      <c r="C52" s="68" t="s">
        <v>97</v>
      </c>
      <c r="D52" s="69">
        <v>88</v>
      </c>
      <c r="E52" s="70">
        <v>1164</v>
      </c>
      <c r="F52" s="71">
        <v>94</v>
      </c>
      <c r="G52" s="72">
        <v>1226</v>
      </c>
      <c r="H52" s="69">
        <v>107</v>
      </c>
      <c r="I52" s="70">
        <v>1257.56</v>
      </c>
      <c r="J52" s="71">
        <v>107</v>
      </c>
      <c r="K52" s="73">
        <v>1278</v>
      </c>
      <c r="L52" s="61">
        <v>109</v>
      </c>
      <c r="M52" s="64">
        <v>957.56</v>
      </c>
      <c r="N52" s="65">
        <v>110</v>
      </c>
      <c r="O52" s="66">
        <v>957.56</v>
      </c>
      <c r="P52" s="18"/>
    </row>
    <row r="53" spans="2:23" ht="15.75" x14ac:dyDescent="0.25">
      <c r="B53" s="67" t="s">
        <v>98</v>
      </c>
      <c r="C53" s="68" t="s">
        <v>99</v>
      </c>
      <c r="D53" s="69">
        <v>35</v>
      </c>
      <c r="E53" s="70">
        <v>680</v>
      </c>
      <c r="F53" s="71">
        <v>36</v>
      </c>
      <c r="G53" s="72">
        <v>680</v>
      </c>
      <c r="H53" s="69">
        <v>38</v>
      </c>
      <c r="I53" s="70">
        <v>680</v>
      </c>
      <c r="J53" s="71">
        <v>41</v>
      </c>
      <c r="K53" s="73">
        <v>680</v>
      </c>
      <c r="L53" s="61">
        <v>42</v>
      </c>
      <c r="M53" s="64">
        <v>680</v>
      </c>
      <c r="N53" s="65">
        <v>43</v>
      </c>
      <c r="O53" s="66">
        <v>680</v>
      </c>
      <c r="P53" s="18"/>
    </row>
    <row r="54" spans="2:23" ht="15.75" x14ac:dyDescent="0.25">
      <c r="B54" s="67" t="s">
        <v>100</v>
      </c>
      <c r="C54" s="68" t="s">
        <v>101</v>
      </c>
      <c r="D54" s="69">
        <v>95</v>
      </c>
      <c r="E54" s="70">
        <v>54120</v>
      </c>
      <c r="F54" s="71">
        <v>98</v>
      </c>
      <c r="G54" s="72">
        <v>54123</v>
      </c>
      <c r="H54" s="69">
        <v>99</v>
      </c>
      <c r="I54" s="70">
        <v>54123</v>
      </c>
      <c r="J54" s="71">
        <v>99</v>
      </c>
      <c r="K54" s="73">
        <v>54123</v>
      </c>
      <c r="L54" s="61">
        <v>139</v>
      </c>
      <c r="M54" s="64">
        <v>54152.800000000003</v>
      </c>
      <c r="N54" s="65">
        <v>140</v>
      </c>
      <c r="O54" s="66">
        <v>54152.800000000003</v>
      </c>
      <c r="P54" s="18"/>
      <c r="Q54" s="15"/>
    </row>
    <row r="55" spans="2:23" ht="15.75" x14ac:dyDescent="0.25">
      <c r="B55" s="67" t="s">
        <v>102</v>
      </c>
      <c r="C55" s="68" t="s">
        <v>103</v>
      </c>
      <c r="D55" s="69">
        <v>128</v>
      </c>
      <c r="E55" s="70">
        <v>11515</v>
      </c>
      <c r="F55" s="71">
        <v>141</v>
      </c>
      <c r="G55" s="72">
        <v>11515</v>
      </c>
      <c r="H55" s="69">
        <v>144</v>
      </c>
      <c r="I55" s="70">
        <v>11515</v>
      </c>
      <c r="J55" s="71">
        <v>145</v>
      </c>
      <c r="K55" s="73">
        <v>11515</v>
      </c>
      <c r="L55" s="61">
        <v>178</v>
      </c>
      <c r="M55" s="64">
        <v>11595</v>
      </c>
      <c r="N55" s="65">
        <v>182</v>
      </c>
      <c r="O55" s="66">
        <v>11595</v>
      </c>
      <c r="P55" s="18"/>
    </row>
    <row r="56" spans="2:23" ht="15.75" x14ac:dyDescent="0.25">
      <c r="B56" s="67" t="s">
        <v>104</v>
      </c>
      <c r="C56" s="68" t="s">
        <v>105</v>
      </c>
      <c r="D56" s="69">
        <v>161</v>
      </c>
      <c r="E56" s="70">
        <v>4987</v>
      </c>
      <c r="F56" s="71">
        <v>164</v>
      </c>
      <c r="G56" s="72">
        <v>4987</v>
      </c>
      <c r="H56" s="69">
        <v>181</v>
      </c>
      <c r="I56" s="70">
        <v>4893.8</v>
      </c>
      <c r="J56" s="71">
        <v>179</v>
      </c>
      <c r="K56" s="73">
        <v>4894</v>
      </c>
      <c r="L56" s="61">
        <v>180</v>
      </c>
      <c r="M56" s="64">
        <v>4793.82</v>
      </c>
      <c r="N56" s="65">
        <v>183</v>
      </c>
      <c r="O56" s="66">
        <v>4793.82</v>
      </c>
      <c r="P56" s="18"/>
    </row>
    <row r="57" spans="2:23" ht="15.75" x14ac:dyDescent="0.25">
      <c r="B57" s="67" t="s">
        <v>106</v>
      </c>
      <c r="C57" s="68" t="s">
        <v>107</v>
      </c>
      <c r="D57" s="69">
        <v>115</v>
      </c>
      <c r="E57" s="70">
        <v>1934</v>
      </c>
      <c r="F57" s="71">
        <v>117</v>
      </c>
      <c r="G57" s="72">
        <v>1989</v>
      </c>
      <c r="H57" s="69">
        <v>122</v>
      </c>
      <c r="I57" s="70">
        <v>2049</v>
      </c>
      <c r="J57" s="71">
        <v>123</v>
      </c>
      <c r="K57" s="73">
        <v>2069</v>
      </c>
      <c r="L57" s="61">
        <v>131</v>
      </c>
      <c r="M57" s="64">
        <v>2124</v>
      </c>
      <c r="N57" s="65">
        <v>134</v>
      </c>
      <c r="O57" s="66">
        <v>2204</v>
      </c>
      <c r="P57" s="18"/>
    </row>
    <row r="58" spans="2:23" ht="15.75" x14ac:dyDescent="0.25">
      <c r="B58" s="67" t="s">
        <v>108</v>
      </c>
      <c r="C58" s="68" t="s">
        <v>109</v>
      </c>
      <c r="D58" s="69">
        <v>135</v>
      </c>
      <c r="E58" s="70">
        <v>2139</v>
      </c>
      <c r="F58" s="71">
        <v>135</v>
      </c>
      <c r="G58" s="72">
        <v>2139</v>
      </c>
      <c r="H58" s="69">
        <v>156</v>
      </c>
      <c r="I58" s="70">
        <v>2619</v>
      </c>
      <c r="J58" s="71">
        <v>156</v>
      </c>
      <c r="K58" s="73">
        <v>2619</v>
      </c>
      <c r="L58" s="61">
        <v>160</v>
      </c>
      <c r="M58" s="64">
        <v>2619</v>
      </c>
      <c r="N58" s="65">
        <v>163</v>
      </c>
      <c r="O58" s="66">
        <v>5638.2</v>
      </c>
      <c r="P58" s="18"/>
      <c r="W58" s="15"/>
    </row>
    <row r="59" spans="2:23" ht="15.75" x14ac:dyDescent="0.25">
      <c r="B59" s="67" t="s">
        <v>110</v>
      </c>
      <c r="C59" s="68" t="s">
        <v>111</v>
      </c>
      <c r="D59" s="69">
        <v>58</v>
      </c>
      <c r="E59" s="70">
        <v>24</v>
      </c>
      <c r="F59" s="71">
        <v>59</v>
      </c>
      <c r="G59" s="72">
        <v>24</v>
      </c>
      <c r="H59" s="69">
        <v>60</v>
      </c>
      <c r="I59" s="70">
        <v>23.5</v>
      </c>
      <c r="J59" s="71">
        <v>62</v>
      </c>
      <c r="K59" s="73">
        <v>24</v>
      </c>
      <c r="L59" s="61">
        <v>66</v>
      </c>
      <c r="M59" s="64">
        <v>25</v>
      </c>
      <c r="N59" s="65">
        <v>69</v>
      </c>
      <c r="O59" s="66">
        <v>25</v>
      </c>
      <c r="P59" s="18"/>
    </row>
    <row r="60" spans="2:23" ht="15.75" x14ac:dyDescent="0.25">
      <c r="B60" s="67" t="s">
        <v>112</v>
      </c>
      <c r="C60" s="68" t="s">
        <v>113</v>
      </c>
      <c r="D60" s="69">
        <v>85</v>
      </c>
      <c r="E60" s="70">
        <v>4361</v>
      </c>
      <c r="F60" s="71">
        <v>82</v>
      </c>
      <c r="G60" s="72">
        <v>4010</v>
      </c>
      <c r="H60" s="69">
        <v>90</v>
      </c>
      <c r="I60" s="70">
        <v>4010</v>
      </c>
      <c r="J60" s="71">
        <v>91</v>
      </c>
      <c r="K60" s="73">
        <v>4010</v>
      </c>
      <c r="L60" s="61">
        <v>93</v>
      </c>
      <c r="M60" s="64">
        <v>4070</v>
      </c>
      <c r="N60" s="65">
        <v>100</v>
      </c>
      <c r="O60" s="66">
        <v>4070</v>
      </c>
      <c r="P60" s="18"/>
    </row>
    <row r="61" spans="2:23" ht="15.75" x14ac:dyDescent="0.25">
      <c r="B61" s="67" t="s">
        <v>114</v>
      </c>
      <c r="C61" s="68" t="s">
        <v>115</v>
      </c>
      <c r="D61" s="69">
        <v>71</v>
      </c>
      <c r="E61" s="70">
        <v>1304</v>
      </c>
      <c r="F61" s="71">
        <v>83</v>
      </c>
      <c r="G61" s="72">
        <v>1304</v>
      </c>
      <c r="H61" s="69">
        <v>89</v>
      </c>
      <c r="I61" s="70">
        <v>1304</v>
      </c>
      <c r="J61" s="71">
        <v>89</v>
      </c>
      <c r="K61" s="73">
        <v>1304</v>
      </c>
      <c r="L61" s="61">
        <v>86</v>
      </c>
      <c r="M61" s="64">
        <v>1304</v>
      </c>
      <c r="N61" s="65">
        <v>88</v>
      </c>
      <c r="O61" s="66">
        <v>1304</v>
      </c>
      <c r="P61" s="18"/>
    </row>
    <row r="62" spans="2:23" ht="15.75" x14ac:dyDescent="0.25">
      <c r="B62" s="67" t="s">
        <v>116</v>
      </c>
      <c r="C62" s="68" t="s">
        <v>117</v>
      </c>
      <c r="D62" s="69">
        <v>91</v>
      </c>
      <c r="E62" s="70">
        <v>503</v>
      </c>
      <c r="F62" s="71">
        <v>97</v>
      </c>
      <c r="G62" s="72">
        <v>512</v>
      </c>
      <c r="H62" s="69">
        <v>103</v>
      </c>
      <c r="I62" s="70">
        <v>511.9</v>
      </c>
      <c r="J62" s="71">
        <v>111</v>
      </c>
      <c r="K62" s="73">
        <v>605</v>
      </c>
      <c r="L62" s="61">
        <v>121</v>
      </c>
      <c r="M62" s="64">
        <v>707.7</v>
      </c>
      <c r="N62" s="65">
        <v>121</v>
      </c>
      <c r="O62" s="66">
        <v>769.4</v>
      </c>
      <c r="P62" s="18"/>
      <c r="Q62" s="15"/>
    </row>
    <row r="63" spans="2:23" ht="15.75" x14ac:dyDescent="0.25">
      <c r="B63" s="67" t="s">
        <v>118</v>
      </c>
      <c r="C63" s="68" t="s">
        <v>119</v>
      </c>
      <c r="D63" s="69">
        <v>68</v>
      </c>
      <c r="E63" s="70">
        <v>949</v>
      </c>
      <c r="F63" s="71">
        <v>73</v>
      </c>
      <c r="G63" s="72">
        <v>971</v>
      </c>
      <c r="H63" s="69">
        <v>79</v>
      </c>
      <c r="I63" s="70">
        <v>915.5</v>
      </c>
      <c r="J63" s="71">
        <v>81</v>
      </c>
      <c r="K63" s="73">
        <v>1099</v>
      </c>
      <c r="L63" s="61">
        <v>86</v>
      </c>
      <c r="M63" s="64">
        <v>1098.5</v>
      </c>
      <c r="N63" s="65">
        <v>94</v>
      </c>
      <c r="O63" s="66">
        <v>1098.5</v>
      </c>
      <c r="P63" s="18"/>
    </row>
    <row r="64" spans="2:23" ht="15.75" x14ac:dyDescent="0.25">
      <c r="B64" s="67" t="s">
        <v>120</v>
      </c>
      <c r="C64" s="68" t="s">
        <v>121</v>
      </c>
      <c r="D64" s="69">
        <v>301</v>
      </c>
      <c r="E64" s="70">
        <v>8142</v>
      </c>
      <c r="F64" s="71">
        <v>321</v>
      </c>
      <c r="G64" s="72">
        <v>9040</v>
      </c>
      <c r="H64" s="69">
        <v>328</v>
      </c>
      <c r="I64" s="70">
        <v>9040</v>
      </c>
      <c r="J64" s="71">
        <v>348</v>
      </c>
      <c r="K64" s="73">
        <v>10937</v>
      </c>
      <c r="L64" s="61">
        <v>386</v>
      </c>
      <c r="M64" s="64">
        <v>141717</v>
      </c>
      <c r="N64" s="65">
        <v>392</v>
      </c>
      <c r="O64" s="66">
        <v>143283</v>
      </c>
      <c r="P64" s="18"/>
    </row>
    <row r="65" spans="2:30" ht="15.75" x14ac:dyDescent="0.25">
      <c r="B65" s="67" t="s">
        <v>122</v>
      </c>
      <c r="C65" s="68" t="s">
        <v>123</v>
      </c>
      <c r="D65" s="69">
        <v>127</v>
      </c>
      <c r="E65" s="70">
        <v>4619</v>
      </c>
      <c r="F65" s="71">
        <v>130</v>
      </c>
      <c r="G65" s="72">
        <v>4670</v>
      </c>
      <c r="H65" s="69">
        <v>135</v>
      </c>
      <c r="I65" s="70">
        <v>4669.8</v>
      </c>
      <c r="J65" s="71">
        <v>136</v>
      </c>
      <c r="K65" s="73">
        <v>4670</v>
      </c>
      <c r="L65" s="61">
        <v>138</v>
      </c>
      <c r="M65" s="64">
        <v>4669.8</v>
      </c>
      <c r="N65" s="65">
        <v>142</v>
      </c>
      <c r="O65" s="66">
        <v>4669.8</v>
      </c>
      <c r="P65" s="18"/>
      <c r="W65" s="15"/>
    </row>
    <row r="66" spans="2:30" ht="15.75" x14ac:dyDescent="0.25">
      <c r="B66" s="67" t="s">
        <v>124</v>
      </c>
      <c r="C66" s="68" t="s">
        <v>125</v>
      </c>
      <c r="D66" s="69">
        <v>74</v>
      </c>
      <c r="E66" s="70">
        <v>1826</v>
      </c>
      <c r="F66" s="71">
        <v>77</v>
      </c>
      <c r="G66" s="72">
        <v>1786</v>
      </c>
      <c r="H66" s="69">
        <v>80</v>
      </c>
      <c r="I66" s="70">
        <v>1785.5</v>
      </c>
      <c r="J66" s="71">
        <v>82</v>
      </c>
      <c r="K66" s="73">
        <v>1803</v>
      </c>
      <c r="L66" s="61">
        <v>86</v>
      </c>
      <c r="M66" s="64">
        <v>1802.8</v>
      </c>
      <c r="N66" s="65">
        <v>87</v>
      </c>
      <c r="O66" s="66">
        <v>1808.8</v>
      </c>
      <c r="P66" s="18"/>
      <c r="AD66" s="20"/>
    </row>
    <row r="67" spans="2:30" ht="15.75" x14ac:dyDescent="0.25">
      <c r="B67" s="67" t="s">
        <v>126</v>
      </c>
      <c r="C67" s="68" t="s">
        <v>127</v>
      </c>
      <c r="D67" s="69">
        <v>82</v>
      </c>
      <c r="E67" s="70">
        <v>1866</v>
      </c>
      <c r="F67" s="71">
        <v>85</v>
      </c>
      <c r="G67" s="72">
        <v>1866</v>
      </c>
      <c r="H67" s="69">
        <v>87</v>
      </c>
      <c r="I67" s="70">
        <v>1866</v>
      </c>
      <c r="J67" s="71">
        <v>92</v>
      </c>
      <c r="K67" s="73">
        <v>1866</v>
      </c>
      <c r="L67" s="61">
        <v>94</v>
      </c>
      <c r="M67" s="64">
        <v>2112.8000000000002</v>
      </c>
      <c r="N67" s="65">
        <v>95</v>
      </c>
      <c r="O67" s="66">
        <v>2112.5</v>
      </c>
      <c r="P67" s="18"/>
    </row>
    <row r="68" spans="2:30" ht="15.75" x14ac:dyDescent="0.25">
      <c r="B68" s="67" t="s">
        <v>128</v>
      </c>
      <c r="C68" s="68" t="s">
        <v>129</v>
      </c>
      <c r="D68" s="69">
        <v>62</v>
      </c>
      <c r="E68" s="70">
        <v>757</v>
      </c>
      <c r="F68" s="71">
        <v>62</v>
      </c>
      <c r="G68" s="72">
        <v>757</v>
      </c>
      <c r="H68" s="69">
        <v>64</v>
      </c>
      <c r="I68" s="70">
        <v>757</v>
      </c>
      <c r="J68" s="71">
        <v>70</v>
      </c>
      <c r="K68" s="73">
        <v>890</v>
      </c>
      <c r="L68" s="61">
        <v>81</v>
      </c>
      <c r="M68" s="64">
        <v>2682</v>
      </c>
      <c r="N68" s="65">
        <v>78</v>
      </c>
      <c r="O68" s="66">
        <v>890</v>
      </c>
      <c r="P68" s="18"/>
    </row>
    <row r="69" spans="2:30" ht="15.75" x14ac:dyDescent="0.25">
      <c r="B69" s="67" t="s">
        <v>130</v>
      </c>
      <c r="C69" s="68" t="s">
        <v>131</v>
      </c>
      <c r="D69" s="69">
        <v>14</v>
      </c>
      <c r="E69" s="70">
        <v>70736</v>
      </c>
      <c r="F69" s="71">
        <v>14</v>
      </c>
      <c r="G69" s="72">
        <v>70736</v>
      </c>
      <c r="H69" s="69">
        <v>16</v>
      </c>
      <c r="I69" s="70">
        <v>70736</v>
      </c>
      <c r="J69" s="71">
        <v>21</v>
      </c>
      <c r="K69" s="73">
        <v>70603</v>
      </c>
      <c r="L69" s="61">
        <v>21</v>
      </c>
      <c r="M69" s="64">
        <v>67206</v>
      </c>
      <c r="N69" s="65">
        <v>23</v>
      </c>
      <c r="O69" s="66">
        <v>67206</v>
      </c>
      <c r="P69" s="18"/>
      <c r="Q69" s="15"/>
    </row>
    <row r="70" spans="2:30" ht="15.75" x14ac:dyDescent="0.25">
      <c r="B70" s="67" t="s">
        <v>132</v>
      </c>
      <c r="C70" s="68" t="s">
        <v>133</v>
      </c>
      <c r="D70" s="69">
        <v>27</v>
      </c>
      <c r="E70" s="70">
        <v>184</v>
      </c>
      <c r="F70" s="71">
        <v>25</v>
      </c>
      <c r="G70" s="72">
        <v>184</v>
      </c>
      <c r="H70" s="69">
        <v>26</v>
      </c>
      <c r="I70" s="70">
        <v>184</v>
      </c>
      <c r="J70" s="71">
        <v>26</v>
      </c>
      <c r="K70" s="73">
        <v>184</v>
      </c>
      <c r="L70" s="61">
        <v>38</v>
      </c>
      <c r="M70" s="64">
        <v>184</v>
      </c>
      <c r="N70" s="65">
        <v>45</v>
      </c>
      <c r="O70" s="66">
        <v>184</v>
      </c>
      <c r="P70" s="18"/>
      <c r="W70" s="15"/>
    </row>
    <row r="71" spans="2:30" ht="15.75" x14ac:dyDescent="0.25">
      <c r="B71" s="67" t="s">
        <v>134</v>
      </c>
      <c r="C71" s="68" t="s">
        <v>135</v>
      </c>
      <c r="D71" s="69">
        <v>98</v>
      </c>
      <c r="E71" s="70">
        <v>1013</v>
      </c>
      <c r="F71" s="71">
        <v>100</v>
      </c>
      <c r="G71" s="72">
        <v>1027</v>
      </c>
      <c r="H71" s="69">
        <v>102</v>
      </c>
      <c r="I71" s="70">
        <v>1006.5</v>
      </c>
      <c r="J71" s="71">
        <v>107</v>
      </c>
      <c r="K71" s="73">
        <v>1047</v>
      </c>
      <c r="L71" s="61">
        <v>107</v>
      </c>
      <c r="M71" s="64">
        <v>1047.3800000000001</v>
      </c>
      <c r="N71" s="65">
        <v>108</v>
      </c>
      <c r="O71" s="66">
        <v>1163.5999999999999</v>
      </c>
      <c r="P71" s="18"/>
    </row>
    <row r="72" spans="2:30" ht="15.75" x14ac:dyDescent="0.25">
      <c r="B72" s="67" t="s">
        <v>136</v>
      </c>
      <c r="C72" s="68" t="s">
        <v>137</v>
      </c>
      <c r="D72" s="69">
        <v>79</v>
      </c>
      <c r="E72" s="70">
        <v>3708</v>
      </c>
      <c r="F72" s="71">
        <v>88</v>
      </c>
      <c r="G72" s="72">
        <v>4120</v>
      </c>
      <c r="H72" s="69">
        <v>87</v>
      </c>
      <c r="I72" s="70">
        <v>3680</v>
      </c>
      <c r="J72" s="71">
        <v>88</v>
      </c>
      <c r="K72" s="73">
        <v>3680</v>
      </c>
      <c r="L72" s="61">
        <v>94</v>
      </c>
      <c r="M72" s="64">
        <v>3932.6</v>
      </c>
      <c r="N72" s="65">
        <v>96</v>
      </c>
      <c r="O72" s="66">
        <v>3932.6</v>
      </c>
      <c r="P72" s="18"/>
    </row>
    <row r="73" spans="2:30" ht="15.75" x14ac:dyDescent="0.25">
      <c r="B73" s="67" t="s">
        <v>138</v>
      </c>
      <c r="C73" s="68" t="s">
        <v>139</v>
      </c>
      <c r="D73" s="69">
        <v>73</v>
      </c>
      <c r="E73" s="70">
        <v>8432</v>
      </c>
      <c r="F73" s="71">
        <v>95</v>
      </c>
      <c r="G73" s="72">
        <v>8675</v>
      </c>
      <c r="H73" s="69">
        <v>95</v>
      </c>
      <c r="I73" s="70">
        <v>8674.5</v>
      </c>
      <c r="J73" s="71">
        <v>95</v>
      </c>
      <c r="K73" s="73">
        <v>8705</v>
      </c>
      <c r="L73" s="61">
        <v>111</v>
      </c>
      <c r="M73" s="64">
        <v>9142.4</v>
      </c>
      <c r="N73" s="65">
        <v>123</v>
      </c>
      <c r="O73" s="66">
        <v>9476.4</v>
      </c>
      <c r="P73" s="18"/>
    </row>
    <row r="74" spans="2:30" ht="15.75" x14ac:dyDescent="0.25">
      <c r="B74" s="67" t="s">
        <v>140</v>
      </c>
      <c r="C74" s="68" t="s">
        <v>141</v>
      </c>
      <c r="D74" s="69">
        <v>73</v>
      </c>
      <c r="E74" s="70">
        <v>1005</v>
      </c>
      <c r="F74" s="71">
        <v>74</v>
      </c>
      <c r="G74" s="72">
        <v>1005</v>
      </c>
      <c r="H74" s="69">
        <v>77</v>
      </c>
      <c r="I74" s="70">
        <v>1188</v>
      </c>
      <c r="J74" s="71">
        <v>83</v>
      </c>
      <c r="K74" s="73">
        <v>1227</v>
      </c>
      <c r="L74" s="61">
        <v>94</v>
      </c>
      <c r="M74" s="64">
        <v>1767</v>
      </c>
      <c r="N74" s="65">
        <v>101</v>
      </c>
      <c r="O74" s="66">
        <v>1832</v>
      </c>
      <c r="P74" s="18"/>
    </row>
    <row r="75" spans="2:30" ht="15.75" x14ac:dyDescent="0.25">
      <c r="B75" s="67" t="s">
        <v>142</v>
      </c>
      <c r="C75" s="68" t="s">
        <v>143</v>
      </c>
      <c r="D75" s="69">
        <v>91</v>
      </c>
      <c r="E75" s="70">
        <v>230</v>
      </c>
      <c r="F75" s="71">
        <v>100</v>
      </c>
      <c r="G75" s="72">
        <v>230</v>
      </c>
      <c r="H75" s="69">
        <v>116</v>
      </c>
      <c r="I75" s="70">
        <v>230</v>
      </c>
      <c r="J75" s="71">
        <v>113</v>
      </c>
      <c r="K75" s="73">
        <v>230</v>
      </c>
      <c r="L75" s="61">
        <v>117</v>
      </c>
      <c r="M75" s="64">
        <v>230</v>
      </c>
      <c r="N75" s="65">
        <v>121</v>
      </c>
      <c r="O75" s="66">
        <v>290</v>
      </c>
      <c r="P75" s="18"/>
    </row>
    <row r="76" spans="2:30" ht="15.75" x14ac:dyDescent="0.25">
      <c r="B76" s="67" t="s">
        <v>144</v>
      </c>
      <c r="C76" s="68" t="s">
        <v>145</v>
      </c>
      <c r="D76" s="69">
        <v>56</v>
      </c>
      <c r="E76" s="70">
        <v>1205</v>
      </c>
      <c r="F76" s="71">
        <v>65</v>
      </c>
      <c r="G76" s="72">
        <v>1205</v>
      </c>
      <c r="H76" s="69">
        <v>65</v>
      </c>
      <c r="I76" s="70">
        <v>1205</v>
      </c>
      <c r="J76" s="71">
        <v>67</v>
      </c>
      <c r="K76" s="73">
        <v>1205</v>
      </c>
      <c r="L76" s="61">
        <v>68</v>
      </c>
      <c r="M76" s="64">
        <v>1205</v>
      </c>
      <c r="N76" s="65">
        <v>68</v>
      </c>
      <c r="O76" s="66">
        <v>1205</v>
      </c>
      <c r="P76" s="18"/>
      <c r="Q76" s="15"/>
    </row>
    <row r="77" spans="2:30" ht="15.75" x14ac:dyDescent="0.25">
      <c r="B77" s="67" t="s">
        <v>146</v>
      </c>
      <c r="C77" s="68" t="s">
        <v>147</v>
      </c>
      <c r="D77" s="69">
        <v>35</v>
      </c>
      <c r="E77" s="70">
        <v>713</v>
      </c>
      <c r="F77" s="71">
        <v>38</v>
      </c>
      <c r="G77" s="72">
        <v>713</v>
      </c>
      <c r="H77" s="69">
        <v>40</v>
      </c>
      <c r="I77" s="70">
        <v>713.5</v>
      </c>
      <c r="J77" s="71">
        <v>42</v>
      </c>
      <c r="K77" s="73">
        <v>714</v>
      </c>
      <c r="L77" s="61">
        <v>45</v>
      </c>
      <c r="M77" s="64">
        <v>713.5</v>
      </c>
      <c r="N77" s="65">
        <v>45</v>
      </c>
      <c r="O77" s="66">
        <v>713.5</v>
      </c>
      <c r="P77" s="18"/>
    </row>
    <row r="78" spans="2:30" ht="15.75" x14ac:dyDescent="0.25">
      <c r="B78" s="67" t="s">
        <v>148</v>
      </c>
      <c r="C78" s="68" t="s">
        <v>149</v>
      </c>
      <c r="D78" s="69">
        <v>15</v>
      </c>
      <c r="E78" s="70">
        <v>163</v>
      </c>
      <c r="F78" s="71">
        <v>15</v>
      </c>
      <c r="G78" s="72">
        <v>163</v>
      </c>
      <c r="H78" s="69">
        <v>15</v>
      </c>
      <c r="I78" s="70">
        <v>163.19999999999999</v>
      </c>
      <c r="J78" s="71">
        <v>15</v>
      </c>
      <c r="K78" s="73">
        <v>163</v>
      </c>
      <c r="L78" s="61">
        <v>15</v>
      </c>
      <c r="M78" s="64">
        <v>163.19999999999999</v>
      </c>
      <c r="N78" s="65">
        <v>15</v>
      </c>
      <c r="O78" s="66">
        <v>163.19999999999999</v>
      </c>
      <c r="P78" s="18"/>
    </row>
    <row r="79" spans="2:30" ht="15.75" x14ac:dyDescent="0.25">
      <c r="B79" s="67" t="s">
        <v>150</v>
      </c>
      <c r="C79" s="68" t="s">
        <v>151</v>
      </c>
      <c r="D79" s="69">
        <v>36</v>
      </c>
      <c r="E79" s="70">
        <v>4006</v>
      </c>
      <c r="F79" s="71">
        <v>42</v>
      </c>
      <c r="G79" s="72">
        <v>4013</v>
      </c>
      <c r="H79" s="69">
        <v>44</v>
      </c>
      <c r="I79" s="70">
        <v>4013</v>
      </c>
      <c r="J79" s="71">
        <v>47</v>
      </c>
      <c r="K79" s="73">
        <v>4013</v>
      </c>
      <c r="L79" s="61">
        <v>50</v>
      </c>
      <c r="M79" s="64">
        <v>4013</v>
      </c>
      <c r="N79" s="65">
        <v>52</v>
      </c>
      <c r="O79" s="66">
        <v>4013</v>
      </c>
      <c r="P79" s="18"/>
    </row>
    <row r="80" spans="2:30" ht="15.75" x14ac:dyDescent="0.25">
      <c r="B80" s="67" t="s">
        <v>152</v>
      </c>
      <c r="C80" s="68" t="s">
        <v>153</v>
      </c>
      <c r="D80" s="69">
        <v>40</v>
      </c>
      <c r="E80" s="70">
        <v>945</v>
      </c>
      <c r="F80" s="71">
        <v>45</v>
      </c>
      <c r="G80" s="72">
        <v>2118</v>
      </c>
      <c r="H80" s="69">
        <v>49</v>
      </c>
      <c r="I80" s="70">
        <v>2118</v>
      </c>
      <c r="J80" s="71">
        <v>50</v>
      </c>
      <c r="K80" s="73">
        <v>2118</v>
      </c>
      <c r="L80" s="61">
        <v>53</v>
      </c>
      <c r="M80" s="64">
        <v>2118</v>
      </c>
      <c r="N80" s="65">
        <v>59</v>
      </c>
      <c r="O80" s="66">
        <v>2131.8000000000002</v>
      </c>
      <c r="P80" s="18"/>
    </row>
    <row r="81" spans="2:36" ht="15.75" x14ac:dyDescent="0.25">
      <c r="B81" s="67" t="s">
        <v>154</v>
      </c>
      <c r="C81" s="68" t="s">
        <v>155</v>
      </c>
      <c r="D81" s="69">
        <v>4</v>
      </c>
      <c r="E81" s="70">
        <v>10</v>
      </c>
      <c r="F81" s="71">
        <v>4</v>
      </c>
      <c r="G81" s="72">
        <v>10</v>
      </c>
      <c r="H81" s="69">
        <v>5</v>
      </c>
      <c r="I81" s="70">
        <v>10</v>
      </c>
      <c r="J81" s="71">
        <v>5</v>
      </c>
      <c r="K81" s="73">
        <v>10</v>
      </c>
      <c r="L81" s="61">
        <v>9</v>
      </c>
      <c r="M81" s="64">
        <v>10</v>
      </c>
      <c r="N81" s="65">
        <v>9</v>
      </c>
      <c r="O81" s="66">
        <v>10</v>
      </c>
      <c r="P81" s="18"/>
    </row>
    <row r="82" spans="2:36" ht="15.75" x14ac:dyDescent="0.25">
      <c r="B82" s="67" t="s">
        <v>156</v>
      </c>
      <c r="C82" s="68" t="s">
        <v>157</v>
      </c>
      <c r="D82" s="69">
        <v>9</v>
      </c>
      <c r="E82" s="70">
        <v>5580</v>
      </c>
      <c r="F82" s="71">
        <v>9</v>
      </c>
      <c r="G82" s="72">
        <v>5580</v>
      </c>
      <c r="H82" s="69">
        <v>9</v>
      </c>
      <c r="I82" s="70">
        <v>5580</v>
      </c>
      <c r="J82" s="71">
        <v>11</v>
      </c>
      <c r="K82" s="73">
        <v>5615</v>
      </c>
      <c r="L82" s="61">
        <v>15</v>
      </c>
      <c r="M82" s="64">
        <v>5615</v>
      </c>
      <c r="N82" s="65">
        <v>15</v>
      </c>
      <c r="O82" s="66">
        <v>5615</v>
      </c>
      <c r="P82" s="18"/>
    </row>
    <row r="83" spans="2:36" ht="15.75" x14ac:dyDescent="0.25">
      <c r="B83" s="67" t="s">
        <v>158</v>
      </c>
      <c r="C83" s="68" t="s">
        <v>159</v>
      </c>
      <c r="D83" s="69">
        <v>74</v>
      </c>
      <c r="E83" s="70">
        <v>582</v>
      </c>
      <c r="F83" s="71">
        <v>74</v>
      </c>
      <c r="G83" s="72">
        <v>582</v>
      </c>
      <c r="H83" s="69">
        <v>87</v>
      </c>
      <c r="I83" s="70">
        <v>622</v>
      </c>
      <c r="J83" s="71">
        <v>89</v>
      </c>
      <c r="K83" s="73">
        <v>622</v>
      </c>
      <c r="L83" s="61">
        <v>95</v>
      </c>
      <c r="M83" s="64">
        <v>622</v>
      </c>
      <c r="N83" s="65">
        <v>98</v>
      </c>
      <c r="O83" s="66">
        <v>622</v>
      </c>
      <c r="P83" s="18"/>
    </row>
    <row r="84" spans="2:36" ht="15.75" x14ac:dyDescent="0.25">
      <c r="B84" s="67" t="s">
        <v>160</v>
      </c>
      <c r="C84" s="68" t="s">
        <v>161</v>
      </c>
      <c r="D84" s="69">
        <v>30</v>
      </c>
      <c r="E84" s="70">
        <v>18</v>
      </c>
      <c r="F84" s="71">
        <v>30</v>
      </c>
      <c r="G84" s="72">
        <v>18</v>
      </c>
      <c r="H84" s="69">
        <v>30</v>
      </c>
      <c r="I84" s="70">
        <v>18</v>
      </c>
      <c r="J84" s="71">
        <v>48</v>
      </c>
      <c r="K84" s="73">
        <v>18</v>
      </c>
      <c r="L84" s="61">
        <v>47</v>
      </c>
      <c r="M84" s="64">
        <v>18</v>
      </c>
      <c r="N84" s="65">
        <v>47</v>
      </c>
      <c r="O84" s="66">
        <v>18</v>
      </c>
      <c r="P84" s="18"/>
    </row>
    <row r="85" spans="2:36" ht="15.75" x14ac:dyDescent="0.25">
      <c r="B85" s="67" t="s">
        <v>162</v>
      </c>
      <c r="C85" s="68" t="s">
        <v>163</v>
      </c>
      <c r="D85" s="69">
        <v>22</v>
      </c>
      <c r="E85" s="70">
        <v>278</v>
      </c>
      <c r="F85" s="71">
        <v>22</v>
      </c>
      <c r="G85" s="72">
        <v>278</v>
      </c>
      <c r="H85" s="69">
        <v>24</v>
      </c>
      <c r="I85" s="70">
        <v>278</v>
      </c>
      <c r="J85" s="71">
        <v>24</v>
      </c>
      <c r="K85" s="73">
        <v>278</v>
      </c>
      <c r="L85" s="61">
        <v>25</v>
      </c>
      <c r="M85" s="64">
        <v>278</v>
      </c>
      <c r="N85" s="65">
        <v>25</v>
      </c>
      <c r="O85" s="66">
        <v>278</v>
      </c>
      <c r="P85" s="18"/>
    </row>
    <row r="86" spans="2:36" ht="15.75" x14ac:dyDescent="0.25">
      <c r="B86" s="67" t="s">
        <v>164</v>
      </c>
      <c r="C86" s="68" t="s">
        <v>165</v>
      </c>
      <c r="D86" s="69">
        <v>17</v>
      </c>
      <c r="E86" s="70"/>
      <c r="F86" s="71">
        <v>17</v>
      </c>
      <c r="G86" s="72"/>
      <c r="H86" s="69">
        <v>17</v>
      </c>
      <c r="I86" s="70"/>
      <c r="J86" s="71">
        <v>33</v>
      </c>
      <c r="K86" s="73"/>
      <c r="L86" s="61">
        <v>33</v>
      </c>
      <c r="M86" s="64"/>
      <c r="N86" s="65">
        <v>33</v>
      </c>
      <c r="O86" s="66"/>
      <c r="P86" s="18"/>
    </row>
    <row r="87" spans="2:36" ht="16.5" thickBot="1" x14ac:dyDescent="0.3">
      <c r="B87" s="75" t="s">
        <v>166</v>
      </c>
      <c r="C87" s="76" t="s">
        <v>167</v>
      </c>
      <c r="D87" s="77">
        <v>25</v>
      </c>
      <c r="E87" s="78">
        <v>25</v>
      </c>
      <c r="F87" s="79">
        <v>31</v>
      </c>
      <c r="G87" s="80">
        <v>36</v>
      </c>
      <c r="H87" s="77">
        <v>29</v>
      </c>
      <c r="I87" s="78">
        <v>42</v>
      </c>
      <c r="J87" s="79">
        <v>27</v>
      </c>
      <c r="K87" s="81">
        <v>42</v>
      </c>
      <c r="L87" s="82">
        <v>28</v>
      </c>
      <c r="M87" s="83">
        <v>44</v>
      </c>
      <c r="N87" s="84">
        <v>31</v>
      </c>
      <c r="O87" s="85">
        <v>44</v>
      </c>
      <c r="P87" s="18"/>
    </row>
    <row r="88" spans="2:36" x14ac:dyDescent="0.25">
      <c r="B88" s="21" t="s">
        <v>168</v>
      </c>
      <c r="P88" s="18"/>
    </row>
    <row r="89" spans="2:36" x14ac:dyDescent="0.25">
      <c r="B89" s="22" t="s">
        <v>1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8"/>
    </row>
    <row r="91" spans="2:36" x14ac:dyDescent="0.25"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2:36" x14ac:dyDescent="0.25"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2:36" x14ac:dyDescent="0.25"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2:36" x14ac:dyDescent="0.25">
      <c r="S94" s="12"/>
      <c r="T94" s="12"/>
      <c r="U94" s="23"/>
      <c r="V94" s="12"/>
      <c r="W94" s="12"/>
      <c r="X94" s="12"/>
      <c r="Y94" s="12"/>
      <c r="Z94" s="12"/>
      <c r="AA94" s="23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2:36" ht="21" x14ac:dyDescent="0.25">
      <c r="S95" s="12"/>
      <c r="T95" s="12"/>
      <c r="U95" s="99"/>
      <c r="V95" s="99"/>
      <c r="W95" s="99"/>
      <c r="X95" s="24"/>
      <c r="Y95" s="24"/>
      <c r="Z95" s="12"/>
      <c r="AA95" s="99"/>
      <c r="AB95" s="99"/>
      <c r="AC95" s="99"/>
      <c r="AD95" s="24"/>
      <c r="AE95" s="24"/>
      <c r="AF95" s="12"/>
      <c r="AG95" s="12"/>
      <c r="AH95" s="12"/>
      <c r="AI95" s="12"/>
      <c r="AJ95" s="12"/>
    </row>
    <row r="96" spans="2:36" ht="21" x14ac:dyDescent="0.25">
      <c r="S96" s="12"/>
      <c r="T96" s="12"/>
      <c r="U96" s="99"/>
      <c r="V96" s="99"/>
      <c r="W96" s="99"/>
      <c r="X96" s="24"/>
      <c r="Y96" s="24"/>
      <c r="Z96" s="12"/>
      <c r="AA96" s="99"/>
      <c r="AB96" s="99"/>
      <c r="AC96" s="99"/>
      <c r="AD96" s="24"/>
      <c r="AE96" s="24"/>
      <c r="AF96" s="12"/>
      <c r="AG96" s="12"/>
      <c r="AH96" s="12"/>
      <c r="AI96" s="12"/>
      <c r="AJ96" s="12"/>
    </row>
    <row r="97" spans="19:36" ht="21" x14ac:dyDescent="0.25">
      <c r="S97" s="12"/>
      <c r="T97" s="12"/>
      <c r="U97" s="99"/>
      <c r="V97" s="99"/>
      <c r="W97" s="99"/>
      <c r="X97" s="24"/>
      <c r="Y97" s="24"/>
      <c r="Z97" s="12"/>
      <c r="AA97" s="99"/>
      <c r="AB97" s="99"/>
      <c r="AC97" s="99"/>
      <c r="AD97" s="24"/>
      <c r="AE97" s="24"/>
      <c r="AF97" s="12"/>
      <c r="AG97" s="12"/>
      <c r="AH97" s="12"/>
      <c r="AI97" s="12"/>
      <c r="AJ97" s="12"/>
    </row>
    <row r="98" spans="19:36" ht="21" x14ac:dyDescent="0.25">
      <c r="S98" s="12"/>
      <c r="T98" s="12"/>
      <c r="U98" s="99"/>
      <c r="V98" s="99"/>
      <c r="W98" s="99"/>
      <c r="X98" s="24"/>
      <c r="Y98" s="24"/>
      <c r="Z98" s="12"/>
      <c r="AA98" s="99"/>
      <c r="AB98" s="99"/>
      <c r="AC98" s="99"/>
      <c r="AD98" s="24"/>
      <c r="AE98" s="24"/>
      <c r="AF98" s="12"/>
      <c r="AG98" s="12"/>
      <c r="AH98" s="12"/>
      <c r="AI98" s="12"/>
      <c r="AJ98" s="12"/>
    </row>
    <row r="99" spans="19:36" ht="21" x14ac:dyDescent="0.25">
      <c r="S99" s="12"/>
      <c r="T99" s="12"/>
      <c r="U99" s="99"/>
      <c r="V99" s="99"/>
      <c r="W99" s="99"/>
      <c r="X99" s="24"/>
      <c r="Y99" s="24"/>
      <c r="Z99" s="12"/>
      <c r="AA99" s="99"/>
      <c r="AB99" s="99"/>
      <c r="AC99" s="99"/>
      <c r="AD99" s="24"/>
      <c r="AE99" s="24"/>
      <c r="AF99" s="12"/>
      <c r="AG99" s="12"/>
      <c r="AH99" s="12"/>
      <c r="AI99" s="12"/>
      <c r="AJ99" s="12"/>
    </row>
    <row r="100" spans="19:36" ht="21" x14ac:dyDescent="0.25">
      <c r="S100" s="12"/>
      <c r="T100" s="12"/>
      <c r="U100" s="99"/>
      <c r="V100" s="99"/>
      <c r="W100" s="99"/>
      <c r="X100" s="24"/>
      <c r="Y100" s="24"/>
      <c r="Z100" s="12"/>
      <c r="AA100" s="99"/>
      <c r="AB100" s="99"/>
      <c r="AC100" s="99"/>
      <c r="AD100" s="24"/>
      <c r="AE100" s="24"/>
      <c r="AF100" s="12"/>
      <c r="AG100" s="12"/>
      <c r="AH100" s="12"/>
      <c r="AI100" s="12"/>
      <c r="AJ100" s="12"/>
    </row>
    <row r="101" spans="19:36" ht="21" x14ac:dyDescent="0.25">
      <c r="S101" s="12"/>
      <c r="T101" s="12"/>
      <c r="U101" s="99"/>
      <c r="V101" s="99"/>
      <c r="W101" s="99"/>
      <c r="X101" s="24"/>
      <c r="Y101" s="24"/>
      <c r="Z101" s="12"/>
      <c r="AA101" s="99"/>
      <c r="AB101" s="99"/>
      <c r="AC101" s="99"/>
      <c r="AD101" s="24"/>
      <c r="AE101" s="24"/>
      <c r="AF101" s="12"/>
      <c r="AG101" s="12"/>
      <c r="AH101" s="12"/>
      <c r="AI101" s="12"/>
      <c r="AJ101" s="12"/>
    </row>
    <row r="102" spans="19:36" ht="21" x14ac:dyDescent="0.25">
      <c r="S102" s="12"/>
      <c r="T102" s="12"/>
      <c r="U102" s="99"/>
      <c r="V102" s="99"/>
      <c r="W102" s="99"/>
      <c r="X102" s="24"/>
      <c r="Y102" s="24"/>
      <c r="Z102" s="12"/>
      <c r="AA102" s="99"/>
      <c r="AB102" s="99"/>
      <c r="AC102" s="99"/>
      <c r="AD102" s="24"/>
      <c r="AE102" s="24"/>
      <c r="AF102" s="12"/>
      <c r="AG102" s="12"/>
      <c r="AH102" s="12"/>
      <c r="AI102" s="12"/>
      <c r="AJ102" s="12"/>
    </row>
    <row r="103" spans="19:36" ht="21" x14ac:dyDescent="0.25">
      <c r="S103" s="12"/>
      <c r="T103" s="12"/>
      <c r="U103" s="99"/>
      <c r="V103" s="99"/>
      <c r="W103" s="99"/>
      <c r="X103" s="24"/>
      <c r="Y103" s="24"/>
      <c r="Z103" s="12"/>
      <c r="AA103" s="99"/>
      <c r="AB103" s="99"/>
      <c r="AC103" s="99"/>
      <c r="AD103" s="24"/>
      <c r="AE103" s="24"/>
      <c r="AF103" s="12"/>
      <c r="AG103" s="12"/>
      <c r="AH103" s="12"/>
      <c r="AI103" s="12"/>
      <c r="AJ103" s="12"/>
    </row>
    <row r="104" spans="19:36" ht="21" x14ac:dyDescent="0.25">
      <c r="S104" s="12"/>
      <c r="T104" s="12"/>
      <c r="U104" s="99"/>
      <c r="V104" s="99"/>
      <c r="W104" s="99"/>
      <c r="X104" s="24"/>
      <c r="Y104" s="24"/>
      <c r="Z104" s="12"/>
      <c r="AA104" s="99"/>
      <c r="AB104" s="99"/>
      <c r="AC104" s="99"/>
      <c r="AD104" s="24"/>
      <c r="AE104" s="24"/>
      <c r="AF104" s="12"/>
      <c r="AG104" s="12"/>
      <c r="AH104" s="12"/>
      <c r="AI104" s="12"/>
      <c r="AJ104" s="12"/>
    </row>
    <row r="105" spans="19:36" ht="21" x14ac:dyDescent="0.25">
      <c r="S105" s="12"/>
      <c r="T105" s="12"/>
      <c r="U105" s="99"/>
      <c r="V105" s="99"/>
      <c r="W105" s="99"/>
      <c r="X105" s="24"/>
      <c r="Y105" s="24"/>
      <c r="Z105" s="12"/>
      <c r="AA105" s="99"/>
      <c r="AB105" s="99"/>
      <c r="AC105" s="99"/>
      <c r="AD105" s="24"/>
      <c r="AE105" s="24"/>
      <c r="AF105" s="12"/>
      <c r="AG105" s="12"/>
      <c r="AH105" s="12"/>
      <c r="AI105" s="12"/>
      <c r="AJ105" s="12"/>
    </row>
    <row r="106" spans="19:36" ht="21" x14ac:dyDescent="0.25">
      <c r="S106" s="12"/>
      <c r="T106" s="12"/>
      <c r="U106" s="99"/>
      <c r="V106" s="99"/>
      <c r="W106" s="99"/>
      <c r="X106" s="24"/>
      <c r="Y106" s="24"/>
      <c r="Z106" s="12"/>
      <c r="AA106" s="99"/>
      <c r="AB106" s="99"/>
      <c r="AC106" s="99"/>
      <c r="AD106" s="24"/>
      <c r="AE106" s="24"/>
      <c r="AF106" s="12"/>
      <c r="AG106" s="12"/>
      <c r="AH106" s="12"/>
      <c r="AI106" s="12"/>
      <c r="AJ106" s="12"/>
    </row>
    <row r="107" spans="19:36" ht="21" x14ac:dyDescent="0.25">
      <c r="S107" s="12"/>
      <c r="T107" s="12"/>
      <c r="U107" s="99"/>
      <c r="V107" s="99"/>
      <c r="W107" s="99"/>
      <c r="X107" s="24"/>
      <c r="Y107" s="24"/>
      <c r="Z107" s="12"/>
      <c r="AA107" s="99"/>
      <c r="AB107" s="99"/>
      <c r="AC107" s="99"/>
      <c r="AD107" s="24"/>
      <c r="AE107" s="24"/>
      <c r="AF107" s="12"/>
      <c r="AG107" s="12"/>
      <c r="AH107" s="12"/>
      <c r="AI107" s="12"/>
      <c r="AJ107" s="12"/>
    </row>
    <row r="108" spans="19:36" ht="21" x14ac:dyDescent="0.25">
      <c r="S108" s="12"/>
      <c r="T108" s="12"/>
      <c r="U108" s="99"/>
      <c r="V108" s="99"/>
      <c r="W108" s="99"/>
      <c r="X108" s="24"/>
      <c r="Y108" s="24"/>
      <c r="Z108" s="12"/>
      <c r="AA108" s="99"/>
      <c r="AB108" s="99"/>
      <c r="AC108" s="99"/>
      <c r="AD108" s="24"/>
      <c r="AE108" s="24"/>
      <c r="AF108" s="12"/>
      <c r="AG108" s="12"/>
      <c r="AH108" s="12"/>
      <c r="AI108" s="12"/>
      <c r="AJ108" s="12"/>
    </row>
    <row r="109" spans="19:36" ht="21" x14ac:dyDescent="0.25">
      <c r="S109" s="12"/>
      <c r="T109" s="12"/>
      <c r="U109" s="99"/>
      <c r="V109" s="99"/>
      <c r="W109" s="99"/>
      <c r="X109" s="24"/>
      <c r="Y109" s="24"/>
      <c r="Z109" s="12"/>
      <c r="AA109" s="99"/>
      <c r="AB109" s="99"/>
      <c r="AC109" s="99"/>
      <c r="AD109" s="24"/>
      <c r="AE109" s="24"/>
      <c r="AF109" s="12"/>
      <c r="AG109" s="12"/>
      <c r="AH109" s="12"/>
      <c r="AI109" s="12"/>
      <c r="AJ109" s="12"/>
    </row>
    <row r="110" spans="19:36" ht="21" x14ac:dyDescent="0.25">
      <c r="S110" s="12"/>
      <c r="T110" s="12"/>
      <c r="U110" s="99"/>
      <c r="V110" s="99"/>
      <c r="W110" s="99"/>
      <c r="X110" s="25"/>
      <c r="Y110" s="25"/>
      <c r="Z110" s="12"/>
      <c r="AA110" s="99"/>
      <c r="AB110" s="99"/>
      <c r="AC110" s="99"/>
      <c r="AD110" s="25"/>
      <c r="AE110" s="25"/>
      <c r="AF110" s="12"/>
      <c r="AG110" s="12"/>
      <c r="AH110" s="12"/>
      <c r="AI110" s="12"/>
      <c r="AJ110" s="12"/>
    </row>
    <row r="111" spans="19:36" ht="21" x14ac:dyDescent="0.25">
      <c r="S111" s="12"/>
      <c r="T111" s="12"/>
      <c r="U111" s="99"/>
      <c r="V111" s="99"/>
      <c r="W111" s="99"/>
      <c r="X111" s="24"/>
      <c r="Y111" s="24"/>
      <c r="Z111" s="12"/>
      <c r="AA111" s="99"/>
      <c r="AB111" s="99"/>
      <c r="AC111" s="99"/>
      <c r="AD111" s="24"/>
      <c r="AE111" s="24"/>
      <c r="AF111" s="12"/>
      <c r="AG111" s="12"/>
      <c r="AH111" s="12"/>
      <c r="AI111" s="12"/>
      <c r="AJ111" s="12"/>
    </row>
    <row r="112" spans="19:36" ht="21" x14ac:dyDescent="0.25">
      <c r="S112" s="12"/>
      <c r="T112" s="12"/>
      <c r="U112" s="99"/>
      <c r="V112" s="99"/>
      <c r="W112" s="99"/>
      <c r="X112" s="24"/>
      <c r="Y112" s="24"/>
      <c r="Z112" s="12"/>
      <c r="AA112" s="99"/>
      <c r="AB112" s="99"/>
      <c r="AC112" s="99"/>
      <c r="AD112" s="24"/>
      <c r="AE112" s="24"/>
      <c r="AF112" s="12"/>
      <c r="AG112" s="12"/>
      <c r="AH112" s="12"/>
      <c r="AI112" s="12"/>
      <c r="AJ112" s="12"/>
    </row>
    <row r="113" spans="19:36" ht="21" x14ac:dyDescent="0.25">
      <c r="S113" s="12"/>
      <c r="T113" s="12"/>
      <c r="U113" s="99"/>
      <c r="V113" s="99"/>
      <c r="W113" s="99"/>
      <c r="X113" s="24"/>
      <c r="Y113" s="24"/>
      <c r="Z113" s="12"/>
      <c r="AA113" s="99"/>
      <c r="AB113" s="99"/>
      <c r="AC113" s="99"/>
      <c r="AD113" s="24"/>
      <c r="AE113" s="24"/>
      <c r="AF113" s="12"/>
      <c r="AG113" s="12"/>
      <c r="AH113" s="12"/>
      <c r="AI113" s="12"/>
      <c r="AJ113" s="12"/>
    </row>
    <row r="114" spans="19:36" ht="21" x14ac:dyDescent="0.25">
      <c r="S114" s="12"/>
      <c r="T114" s="12"/>
      <c r="U114" s="99"/>
      <c r="V114" s="99"/>
      <c r="W114" s="99"/>
      <c r="X114" s="24"/>
      <c r="Y114" s="24"/>
      <c r="Z114" s="12"/>
      <c r="AA114" s="99"/>
      <c r="AB114" s="99"/>
      <c r="AC114" s="99"/>
      <c r="AD114" s="24"/>
      <c r="AE114" s="24"/>
      <c r="AF114" s="12"/>
      <c r="AG114" s="12"/>
      <c r="AH114" s="12"/>
      <c r="AI114" s="12"/>
      <c r="AJ114" s="12"/>
    </row>
    <row r="115" spans="19:36" ht="21" x14ac:dyDescent="0.25">
      <c r="S115" s="12"/>
      <c r="T115" s="12"/>
      <c r="U115" s="99"/>
      <c r="V115" s="99"/>
      <c r="W115" s="99"/>
      <c r="X115" s="24"/>
      <c r="Y115" s="24"/>
      <c r="Z115" s="12"/>
      <c r="AA115" s="99"/>
      <c r="AB115" s="99"/>
      <c r="AC115" s="99"/>
      <c r="AD115" s="24"/>
      <c r="AE115" s="24"/>
      <c r="AF115" s="12"/>
      <c r="AG115" s="12"/>
      <c r="AH115" s="12"/>
      <c r="AI115" s="12"/>
      <c r="AJ115" s="12"/>
    </row>
    <row r="116" spans="19:36" ht="21" x14ac:dyDescent="0.25">
      <c r="S116" s="12"/>
      <c r="T116" s="12"/>
      <c r="U116" s="99"/>
      <c r="V116" s="99"/>
      <c r="W116" s="99"/>
      <c r="X116" s="24"/>
      <c r="Y116" s="24"/>
      <c r="Z116" s="12"/>
      <c r="AA116" s="99"/>
      <c r="AB116" s="99"/>
      <c r="AC116" s="99"/>
      <c r="AD116" s="24"/>
      <c r="AE116" s="24"/>
      <c r="AF116" s="12"/>
      <c r="AG116" s="12"/>
      <c r="AH116" s="12"/>
      <c r="AI116" s="12"/>
      <c r="AJ116" s="12"/>
    </row>
    <row r="117" spans="19:36" ht="21" x14ac:dyDescent="0.25">
      <c r="S117" s="12"/>
      <c r="T117" s="12"/>
      <c r="U117" s="99"/>
      <c r="V117" s="99"/>
      <c r="W117" s="99"/>
      <c r="X117" s="24"/>
      <c r="Y117" s="24"/>
      <c r="Z117" s="12"/>
      <c r="AA117" s="99"/>
      <c r="AB117" s="99"/>
      <c r="AC117" s="99"/>
      <c r="AD117" s="24"/>
      <c r="AE117" s="24"/>
      <c r="AF117" s="12"/>
      <c r="AG117" s="12"/>
      <c r="AH117" s="12"/>
      <c r="AI117" s="12"/>
      <c r="AJ117" s="12"/>
    </row>
    <row r="118" spans="19:36" ht="21" x14ac:dyDescent="0.25">
      <c r="S118" s="12"/>
      <c r="T118" s="12"/>
      <c r="U118" s="99"/>
      <c r="V118" s="99"/>
      <c r="W118" s="99"/>
      <c r="X118" s="24"/>
      <c r="Y118" s="24"/>
      <c r="Z118" s="12"/>
      <c r="AA118" s="99"/>
      <c r="AB118" s="99"/>
      <c r="AC118" s="99"/>
      <c r="AD118" s="24"/>
      <c r="AE118" s="24"/>
      <c r="AF118" s="12"/>
      <c r="AG118" s="12"/>
      <c r="AH118" s="12"/>
      <c r="AI118" s="12"/>
      <c r="AJ118" s="12"/>
    </row>
    <row r="119" spans="19:36" ht="21" x14ac:dyDescent="0.25">
      <c r="S119" s="12"/>
      <c r="T119" s="12"/>
      <c r="U119" s="99"/>
      <c r="V119" s="99"/>
      <c r="W119" s="99"/>
      <c r="X119" s="24"/>
      <c r="Y119" s="24"/>
      <c r="Z119" s="12"/>
      <c r="AA119" s="99"/>
      <c r="AB119" s="99"/>
      <c r="AC119" s="99"/>
      <c r="AD119" s="24"/>
      <c r="AE119" s="24"/>
      <c r="AF119" s="12"/>
      <c r="AG119" s="12"/>
      <c r="AH119" s="12"/>
      <c r="AI119" s="12"/>
      <c r="AJ119" s="12"/>
    </row>
    <row r="120" spans="19:36" ht="21" x14ac:dyDescent="0.25">
      <c r="S120" s="12"/>
      <c r="T120" s="12"/>
      <c r="U120" s="99"/>
      <c r="V120" s="99"/>
      <c r="W120" s="99"/>
      <c r="X120" s="24"/>
      <c r="Y120" s="24"/>
      <c r="Z120" s="12"/>
      <c r="AA120" s="99"/>
      <c r="AB120" s="99"/>
      <c r="AC120" s="99"/>
      <c r="AD120" s="24"/>
      <c r="AE120" s="24"/>
      <c r="AF120" s="12"/>
      <c r="AG120" s="12"/>
      <c r="AH120" s="12"/>
      <c r="AI120" s="12"/>
      <c r="AJ120" s="12"/>
    </row>
    <row r="121" spans="19:36" ht="21" x14ac:dyDescent="0.25">
      <c r="S121" s="12"/>
      <c r="T121" s="12"/>
      <c r="U121" s="100"/>
      <c r="V121" s="100"/>
      <c r="W121" s="100"/>
      <c r="X121" s="25"/>
      <c r="Y121" s="24"/>
      <c r="Z121" s="12"/>
      <c r="AA121" s="100"/>
      <c r="AB121" s="100"/>
      <c r="AC121" s="100"/>
      <c r="AD121" s="25"/>
      <c r="AE121" s="24"/>
      <c r="AF121" s="12"/>
      <c r="AG121" s="12"/>
      <c r="AH121" s="12"/>
      <c r="AI121" s="12"/>
      <c r="AJ121" s="12"/>
    </row>
    <row r="122" spans="19:36" x14ac:dyDescent="0.25"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9:36" x14ac:dyDescent="0.25"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9:36" x14ac:dyDescent="0.25"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9:36" x14ac:dyDescent="0.25"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</sheetData>
  <mergeCells count="68">
    <mergeCell ref="U119:W119"/>
    <mergeCell ref="AA119:AC119"/>
    <mergeCell ref="U120:W120"/>
    <mergeCell ref="AA120:AC120"/>
    <mergeCell ref="U121:W121"/>
    <mergeCell ref="AA121:AC121"/>
    <mergeCell ref="U116:W116"/>
    <mergeCell ref="AA116:AC116"/>
    <mergeCell ref="U117:W117"/>
    <mergeCell ref="AA117:AC117"/>
    <mergeCell ref="U118:W118"/>
    <mergeCell ref="AA118:AC118"/>
    <mergeCell ref="U113:W113"/>
    <mergeCell ref="AA113:AC113"/>
    <mergeCell ref="U114:W114"/>
    <mergeCell ref="AA114:AC114"/>
    <mergeCell ref="U115:W115"/>
    <mergeCell ref="AA115:AC115"/>
    <mergeCell ref="U110:W110"/>
    <mergeCell ref="AA110:AC110"/>
    <mergeCell ref="U111:W111"/>
    <mergeCell ref="AA111:AC111"/>
    <mergeCell ref="U112:W112"/>
    <mergeCell ref="AA112:AC112"/>
    <mergeCell ref="U107:W107"/>
    <mergeCell ref="AA107:AC107"/>
    <mergeCell ref="U108:W108"/>
    <mergeCell ref="AA108:AC108"/>
    <mergeCell ref="U109:W109"/>
    <mergeCell ref="AA109:AC109"/>
    <mergeCell ref="U104:W104"/>
    <mergeCell ref="AA104:AC104"/>
    <mergeCell ref="U105:W105"/>
    <mergeCell ref="AA105:AC105"/>
    <mergeCell ref="U106:W106"/>
    <mergeCell ref="AA106:AC106"/>
    <mergeCell ref="U101:W101"/>
    <mergeCell ref="AA101:AC101"/>
    <mergeCell ref="U102:W102"/>
    <mergeCell ref="AA102:AC102"/>
    <mergeCell ref="U103:W103"/>
    <mergeCell ref="AA103:AC103"/>
    <mergeCell ref="U98:W98"/>
    <mergeCell ref="AA98:AC98"/>
    <mergeCell ref="U99:W99"/>
    <mergeCell ref="AA99:AC99"/>
    <mergeCell ref="U100:W100"/>
    <mergeCell ref="AA100:AC100"/>
    <mergeCell ref="U95:W95"/>
    <mergeCell ref="AA95:AC95"/>
    <mergeCell ref="U96:W96"/>
    <mergeCell ref="AA96:AC96"/>
    <mergeCell ref="U97:W97"/>
    <mergeCell ref="AA97:AC97"/>
    <mergeCell ref="B3:B5"/>
    <mergeCell ref="C3:C5"/>
    <mergeCell ref="F3:G3"/>
    <mergeCell ref="N3:O3"/>
    <mergeCell ref="F4:G4"/>
    <mergeCell ref="N4:O4"/>
    <mergeCell ref="D3:E3"/>
    <mergeCell ref="D4:E4"/>
    <mergeCell ref="H3:I3"/>
    <mergeCell ref="H4:I4"/>
    <mergeCell ref="J3:K3"/>
    <mergeCell ref="J4:K4"/>
    <mergeCell ref="L3:M3"/>
    <mergeCell ref="L4:M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"/>
  <sheetViews>
    <sheetView topLeftCell="A37" zoomScale="70" zoomScaleNormal="70" workbookViewId="0">
      <selection activeCell="Q30" sqref="Q30"/>
    </sheetView>
  </sheetViews>
  <sheetFormatPr defaultRowHeight="15" x14ac:dyDescent="0.25"/>
  <cols>
    <col min="5" max="7" width="9.140625" style="37"/>
    <col min="8" max="8" width="10.42578125" customWidth="1"/>
    <col min="9" max="10" width="11.42578125" customWidth="1"/>
    <col min="11" max="13" width="10" style="37" customWidth="1"/>
    <col min="14" max="15" width="9.140625" style="37"/>
  </cols>
  <sheetData>
    <row r="1" spans="1:34" ht="25.5" x14ac:dyDescent="0.25">
      <c r="P1" s="29" t="s">
        <v>2</v>
      </c>
      <c r="Q1" s="29" t="s">
        <v>2</v>
      </c>
      <c r="R1" s="29" t="s">
        <v>2</v>
      </c>
      <c r="S1" s="29" t="s">
        <v>2</v>
      </c>
      <c r="T1" s="42"/>
      <c r="U1" s="42"/>
      <c r="V1" s="30" t="s">
        <v>3</v>
      </c>
      <c r="W1" s="30" t="s">
        <v>3</v>
      </c>
      <c r="X1" s="35" t="s">
        <v>3</v>
      </c>
      <c r="Y1" s="35" t="s">
        <v>3</v>
      </c>
      <c r="Z1" s="42"/>
      <c r="AA1" s="42"/>
      <c r="AC1" s="30" t="s">
        <v>3</v>
      </c>
      <c r="AD1" s="30" t="s">
        <v>3</v>
      </c>
      <c r="AE1" s="35" t="s">
        <v>3</v>
      </c>
      <c r="AF1" s="35" t="s">
        <v>3</v>
      </c>
    </row>
    <row r="2" spans="1:34" x14ac:dyDescent="0.25">
      <c r="O2" s="39"/>
      <c r="P2" s="31">
        <v>2014</v>
      </c>
      <c r="Q2" s="31">
        <v>2015</v>
      </c>
      <c r="R2" s="31">
        <v>2016</v>
      </c>
      <c r="S2" s="39">
        <v>2017</v>
      </c>
      <c r="T2" s="31">
        <v>2018</v>
      </c>
      <c r="U2" s="39">
        <v>2019</v>
      </c>
      <c r="V2" s="31">
        <v>2014</v>
      </c>
      <c r="W2" s="31">
        <v>2015</v>
      </c>
      <c r="X2" s="31">
        <v>2016</v>
      </c>
      <c r="Y2" s="39">
        <v>2017</v>
      </c>
      <c r="Z2" s="31">
        <v>2018</v>
      </c>
      <c r="AA2" s="39">
        <v>2019</v>
      </c>
      <c r="AB2" s="31"/>
      <c r="AC2" s="31">
        <v>2014</v>
      </c>
      <c r="AD2" s="31">
        <v>2015</v>
      </c>
      <c r="AE2" s="31">
        <v>2016</v>
      </c>
      <c r="AF2" s="39">
        <v>2017</v>
      </c>
      <c r="AG2" s="31">
        <v>2018</v>
      </c>
      <c r="AH2" s="39">
        <v>2019</v>
      </c>
    </row>
    <row r="3" spans="1:34" x14ac:dyDescent="0.25">
      <c r="B3">
        <v>2014</v>
      </c>
      <c r="C3">
        <v>2015</v>
      </c>
      <c r="D3">
        <v>2016</v>
      </c>
      <c r="E3" s="37">
        <v>2017</v>
      </c>
      <c r="F3">
        <v>2018</v>
      </c>
      <c r="G3" s="37">
        <v>2019</v>
      </c>
      <c r="H3">
        <v>2014</v>
      </c>
      <c r="I3">
        <v>2015</v>
      </c>
      <c r="J3">
        <v>2016</v>
      </c>
      <c r="K3" s="37">
        <v>2017</v>
      </c>
      <c r="L3">
        <v>2018</v>
      </c>
      <c r="M3" s="37">
        <v>2019</v>
      </c>
      <c r="O3" s="39" t="s">
        <v>5</v>
      </c>
      <c r="P3" s="31">
        <v>7022</v>
      </c>
      <c r="Q3" s="31">
        <v>7320</v>
      </c>
      <c r="R3" s="31">
        <v>7657</v>
      </c>
      <c r="S3" s="39">
        <v>8168</v>
      </c>
      <c r="T3" s="45">
        <f>+F85</f>
        <v>8440</v>
      </c>
      <c r="U3" s="45">
        <f>+G85</f>
        <v>0</v>
      </c>
      <c r="V3" s="31">
        <v>1366783</v>
      </c>
      <c r="W3" s="31">
        <v>1427069</v>
      </c>
      <c r="X3" s="31">
        <v>1437949</v>
      </c>
      <c r="Y3" s="39">
        <v>1442586</v>
      </c>
      <c r="Z3" s="45">
        <f>+L85</f>
        <v>1462209.1700000004</v>
      </c>
      <c r="AA3" s="45">
        <f>+M85</f>
        <v>0</v>
      </c>
      <c r="AB3" s="31" t="s">
        <v>5</v>
      </c>
      <c r="AC3" s="31">
        <v>1366783</v>
      </c>
      <c r="AD3" s="31">
        <v>1427069</v>
      </c>
      <c r="AE3" s="31">
        <v>1437949</v>
      </c>
      <c r="AF3" s="39">
        <v>1442586</v>
      </c>
      <c r="AG3" s="4">
        <f>+L85</f>
        <v>1462209.1700000004</v>
      </c>
      <c r="AH3" s="4">
        <f>+M85</f>
        <v>0</v>
      </c>
    </row>
    <row r="4" spans="1:34" x14ac:dyDescent="0.25">
      <c r="A4" s="5" t="s">
        <v>7</v>
      </c>
      <c r="B4" s="3">
        <v>23</v>
      </c>
      <c r="C4" s="3">
        <v>23</v>
      </c>
      <c r="D4" s="32">
        <v>23</v>
      </c>
      <c r="E4" s="32">
        <v>24</v>
      </c>
      <c r="F4" s="32">
        <f>+'2.2.7.Tablo'!N7</f>
        <v>23</v>
      </c>
      <c r="G4" s="32"/>
      <c r="H4" s="3">
        <v>600</v>
      </c>
      <c r="I4" s="3">
        <v>600</v>
      </c>
      <c r="J4" s="26">
        <v>600</v>
      </c>
      <c r="K4" s="26">
        <v>600</v>
      </c>
      <c r="L4" s="44">
        <f>+'2.2.7.Tablo'!O7</f>
        <v>600</v>
      </c>
      <c r="M4" s="44"/>
      <c r="N4" s="38">
        <f>F4-E4</f>
        <v>-1</v>
      </c>
      <c r="O4" s="38">
        <f>L4-K4</f>
        <v>0</v>
      </c>
    </row>
    <row r="5" spans="1:34" x14ac:dyDescent="0.25">
      <c r="A5" s="5" t="s">
        <v>9</v>
      </c>
      <c r="B5" s="6">
        <v>111</v>
      </c>
      <c r="C5" s="6">
        <v>113</v>
      </c>
      <c r="D5" s="33">
        <v>117</v>
      </c>
      <c r="E5" s="32">
        <v>121</v>
      </c>
      <c r="F5" s="32">
        <f>+'2.2.7.Tablo'!N8</f>
        <v>129</v>
      </c>
      <c r="G5" s="32"/>
      <c r="H5" s="6">
        <v>16070</v>
      </c>
      <c r="I5" s="6">
        <v>16128.4</v>
      </c>
      <c r="J5" s="27">
        <v>16744</v>
      </c>
      <c r="K5" s="26">
        <v>16792.400000000001</v>
      </c>
      <c r="L5" s="44">
        <f>+'2.2.7.Tablo'!O8</f>
        <v>16965</v>
      </c>
      <c r="M5" s="44"/>
      <c r="N5" s="38">
        <f t="shared" ref="N5:N68" si="0">F5-E5</f>
        <v>8</v>
      </c>
      <c r="O5" s="38">
        <f t="shared" ref="O5:O68" si="1">L5-K5</f>
        <v>172.59999999999854</v>
      </c>
    </row>
    <row r="6" spans="1:34" x14ac:dyDescent="0.25">
      <c r="A6" s="5" t="s">
        <v>11</v>
      </c>
      <c r="B6" s="6">
        <v>187</v>
      </c>
      <c r="C6" s="6">
        <v>204</v>
      </c>
      <c r="D6" s="33">
        <v>237</v>
      </c>
      <c r="E6" s="32">
        <v>262</v>
      </c>
      <c r="F6" s="32">
        <f>+'2.2.7.Tablo'!N9</f>
        <v>265</v>
      </c>
      <c r="G6" s="32"/>
      <c r="H6" s="6">
        <v>58498</v>
      </c>
      <c r="I6" s="6">
        <v>58568</v>
      </c>
      <c r="J6" s="27">
        <v>59378</v>
      </c>
      <c r="K6" s="26">
        <v>59746.5</v>
      </c>
      <c r="L6" s="44">
        <f>+'2.2.7.Tablo'!O9</f>
        <v>59640</v>
      </c>
      <c r="M6" s="44"/>
      <c r="N6" s="38">
        <f t="shared" si="0"/>
        <v>3</v>
      </c>
      <c r="O6" s="38">
        <f t="shared" si="1"/>
        <v>-106.5</v>
      </c>
    </row>
    <row r="7" spans="1:34" x14ac:dyDescent="0.25">
      <c r="A7" s="5" t="s">
        <v>13</v>
      </c>
      <c r="B7" s="6">
        <v>82</v>
      </c>
      <c r="C7" s="6">
        <v>82</v>
      </c>
      <c r="D7" s="33">
        <v>101</v>
      </c>
      <c r="E7" s="32">
        <v>108</v>
      </c>
      <c r="F7" s="32">
        <f>+'2.2.7.Tablo'!N10</f>
        <v>116</v>
      </c>
      <c r="G7" s="32"/>
      <c r="H7" s="6">
        <v>10190</v>
      </c>
      <c r="I7" s="6">
        <v>10190</v>
      </c>
      <c r="J7" s="27">
        <v>10756</v>
      </c>
      <c r="K7" s="26">
        <v>11351</v>
      </c>
      <c r="L7" s="44">
        <f>+'2.2.7.Tablo'!O10</f>
        <v>11406</v>
      </c>
      <c r="M7" s="44"/>
      <c r="N7" s="38">
        <f t="shared" si="0"/>
        <v>8</v>
      </c>
      <c r="O7" s="38">
        <f t="shared" si="1"/>
        <v>55</v>
      </c>
    </row>
    <row r="8" spans="1:34" x14ac:dyDescent="0.25">
      <c r="A8" s="5" t="s">
        <v>15</v>
      </c>
      <c r="B8" s="6">
        <v>101</v>
      </c>
      <c r="C8" s="6">
        <v>103</v>
      </c>
      <c r="D8" s="33">
        <v>104</v>
      </c>
      <c r="E8" s="32">
        <v>108</v>
      </c>
      <c r="F8" s="32">
        <f>+'2.2.7.Tablo'!N11</f>
        <v>116</v>
      </c>
      <c r="G8" s="32"/>
      <c r="H8" s="6">
        <v>39832</v>
      </c>
      <c r="I8" s="6">
        <v>39832</v>
      </c>
      <c r="J8" s="27">
        <v>39832</v>
      </c>
      <c r="K8" s="26">
        <v>39832</v>
      </c>
      <c r="L8" s="44">
        <f>+'2.2.7.Tablo'!O11</f>
        <v>39932</v>
      </c>
      <c r="M8" s="44"/>
      <c r="N8" s="38">
        <f t="shared" si="0"/>
        <v>8</v>
      </c>
      <c r="O8" s="38">
        <f t="shared" si="1"/>
        <v>100</v>
      </c>
    </row>
    <row r="9" spans="1:34" x14ac:dyDescent="0.25">
      <c r="A9" s="5" t="s">
        <v>17</v>
      </c>
      <c r="B9" s="6">
        <v>136</v>
      </c>
      <c r="C9" s="6">
        <v>136</v>
      </c>
      <c r="D9" s="33">
        <v>135</v>
      </c>
      <c r="E9" s="32">
        <v>141</v>
      </c>
      <c r="F9" s="32">
        <f>+'2.2.7.Tablo'!N12</f>
        <v>146</v>
      </c>
      <c r="G9" s="32"/>
      <c r="H9" s="6">
        <v>16672</v>
      </c>
      <c r="I9" s="6">
        <v>16672</v>
      </c>
      <c r="J9" s="27">
        <v>16672</v>
      </c>
      <c r="K9" s="26">
        <v>16672</v>
      </c>
      <c r="L9" s="44">
        <f>+'2.2.7.Tablo'!O12</f>
        <v>16672</v>
      </c>
      <c r="M9" s="44"/>
      <c r="N9" s="38">
        <f t="shared" si="0"/>
        <v>5</v>
      </c>
      <c r="O9" s="38">
        <f t="shared" si="1"/>
        <v>0</v>
      </c>
    </row>
    <row r="10" spans="1:34" x14ac:dyDescent="0.25">
      <c r="A10" s="5" t="s">
        <v>19</v>
      </c>
      <c r="B10" s="6">
        <v>172</v>
      </c>
      <c r="C10" s="6">
        <v>185</v>
      </c>
      <c r="D10" s="33">
        <v>203</v>
      </c>
      <c r="E10" s="32">
        <v>208</v>
      </c>
      <c r="F10" s="32">
        <f>+'2.2.7.Tablo'!N13</f>
        <v>208</v>
      </c>
      <c r="G10" s="32"/>
      <c r="H10" s="6">
        <v>54491</v>
      </c>
      <c r="I10" s="6">
        <v>55689</v>
      </c>
      <c r="J10" s="27">
        <v>72138</v>
      </c>
      <c r="K10" s="26">
        <v>69998</v>
      </c>
      <c r="L10" s="44">
        <f>+'2.2.7.Tablo'!O13</f>
        <v>55733</v>
      </c>
      <c r="M10" s="44"/>
      <c r="N10" s="38">
        <f t="shared" si="0"/>
        <v>0</v>
      </c>
      <c r="O10" s="38">
        <f t="shared" si="1"/>
        <v>-14265</v>
      </c>
    </row>
    <row r="11" spans="1:34" x14ac:dyDescent="0.25">
      <c r="A11" s="5" t="s">
        <v>21</v>
      </c>
      <c r="B11" s="6">
        <v>131</v>
      </c>
      <c r="C11" s="6">
        <v>133</v>
      </c>
      <c r="D11" s="33">
        <v>134</v>
      </c>
      <c r="E11" s="32">
        <v>137</v>
      </c>
      <c r="F11" s="32">
        <f>+'2.2.7.Tablo'!N14</f>
        <v>142</v>
      </c>
      <c r="G11" s="32"/>
      <c r="H11" s="6">
        <v>34109</v>
      </c>
      <c r="I11" s="6">
        <v>34117</v>
      </c>
      <c r="J11" s="27">
        <v>34117</v>
      </c>
      <c r="K11" s="26">
        <v>34275.9</v>
      </c>
      <c r="L11" s="44">
        <f>+'2.2.7.Tablo'!O14</f>
        <v>36867</v>
      </c>
      <c r="M11" s="44"/>
      <c r="N11" s="38">
        <f t="shared" si="0"/>
        <v>5</v>
      </c>
      <c r="O11" s="38">
        <f t="shared" si="1"/>
        <v>2591.0999999999985</v>
      </c>
    </row>
    <row r="12" spans="1:34" x14ac:dyDescent="0.25">
      <c r="A12" s="5" t="s">
        <v>23</v>
      </c>
      <c r="B12" s="6">
        <v>89</v>
      </c>
      <c r="C12" s="6">
        <v>111</v>
      </c>
      <c r="D12" s="33">
        <v>114</v>
      </c>
      <c r="E12" s="32">
        <v>115</v>
      </c>
      <c r="F12" s="32">
        <f>+'2.2.7.Tablo'!N15</f>
        <v>120</v>
      </c>
      <c r="G12" s="32"/>
      <c r="H12" s="6">
        <v>9678</v>
      </c>
      <c r="I12" s="6">
        <v>10005</v>
      </c>
      <c r="J12" s="27">
        <v>10103</v>
      </c>
      <c r="K12" s="26">
        <v>10118</v>
      </c>
      <c r="L12" s="44">
        <f>+'2.2.7.Tablo'!O15</f>
        <v>10301</v>
      </c>
      <c r="M12" s="44"/>
      <c r="N12" s="38">
        <f t="shared" si="0"/>
        <v>5</v>
      </c>
      <c r="O12" s="38">
        <f t="shared" si="1"/>
        <v>183</v>
      </c>
    </row>
    <row r="13" spans="1:34" x14ac:dyDescent="0.25">
      <c r="A13" s="5" t="s">
        <v>25</v>
      </c>
      <c r="B13" s="6">
        <v>107</v>
      </c>
      <c r="C13" s="6">
        <v>110</v>
      </c>
      <c r="D13" s="33">
        <v>110</v>
      </c>
      <c r="E13" s="32">
        <v>110</v>
      </c>
      <c r="F13" s="32">
        <f>+'2.2.7.Tablo'!N16</f>
        <v>113</v>
      </c>
      <c r="G13" s="32"/>
      <c r="H13" s="6">
        <v>29895</v>
      </c>
      <c r="I13" s="6">
        <v>29895</v>
      </c>
      <c r="J13" s="27">
        <v>30195</v>
      </c>
      <c r="K13" s="26">
        <v>30195</v>
      </c>
      <c r="L13" s="44">
        <f>+'2.2.7.Tablo'!O16</f>
        <v>30889</v>
      </c>
      <c r="M13" s="44"/>
      <c r="N13" s="38">
        <f t="shared" si="0"/>
        <v>3</v>
      </c>
      <c r="O13" s="38">
        <f t="shared" si="1"/>
        <v>694</v>
      </c>
    </row>
    <row r="14" spans="1:34" x14ac:dyDescent="0.25">
      <c r="A14" s="5" t="s">
        <v>27</v>
      </c>
      <c r="B14" s="6">
        <v>116</v>
      </c>
      <c r="C14" s="6">
        <v>116</v>
      </c>
      <c r="D14" s="33">
        <v>138</v>
      </c>
      <c r="E14" s="32">
        <v>140</v>
      </c>
      <c r="F14" s="32">
        <f>+'2.2.7.Tablo'!N17</f>
        <v>140</v>
      </c>
      <c r="G14" s="32"/>
      <c r="H14" s="6">
        <v>82608</v>
      </c>
      <c r="I14" s="6">
        <v>82608</v>
      </c>
      <c r="J14" s="27">
        <v>49401</v>
      </c>
      <c r="K14" s="26">
        <v>32642</v>
      </c>
      <c r="L14" s="44">
        <f>+'2.2.7.Tablo'!O17</f>
        <v>32642</v>
      </c>
      <c r="M14" s="44"/>
      <c r="N14" s="38">
        <f t="shared" si="0"/>
        <v>0</v>
      </c>
      <c r="O14" s="38">
        <f t="shared" si="1"/>
        <v>0</v>
      </c>
    </row>
    <row r="15" spans="1:34" x14ac:dyDescent="0.25">
      <c r="A15" s="5" t="s">
        <v>29</v>
      </c>
      <c r="B15" s="6">
        <v>173</v>
      </c>
      <c r="C15" s="6">
        <v>168</v>
      </c>
      <c r="D15" s="33">
        <v>201</v>
      </c>
      <c r="E15" s="32">
        <v>234</v>
      </c>
      <c r="F15" s="32">
        <f>+'2.2.7.Tablo'!N18</f>
        <v>227</v>
      </c>
      <c r="G15" s="32"/>
      <c r="H15" s="6">
        <v>44301</v>
      </c>
      <c r="I15" s="6">
        <v>37717</v>
      </c>
      <c r="J15" s="27">
        <v>37669</v>
      </c>
      <c r="K15" s="26">
        <v>37669</v>
      </c>
      <c r="L15" s="44">
        <f>+'2.2.7.Tablo'!O18</f>
        <v>46079</v>
      </c>
      <c r="M15" s="44"/>
      <c r="N15" s="38">
        <f t="shared" si="0"/>
        <v>-7</v>
      </c>
      <c r="O15" s="38">
        <f t="shared" si="1"/>
        <v>8410</v>
      </c>
    </row>
    <row r="16" spans="1:34" x14ac:dyDescent="0.25">
      <c r="A16" s="5" t="s">
        <v>31</v>
      </c>
      <c r="B16" s="6">
        <v>139</v>
      </c>
      <c r="C16" s="6">
        <v>139</v>
      </c>
      <c r="D16" s="33">
        <v>153</v>
      </c>
      <c r="E16" s="32">
        <v>151</v>
      </c>
      <c r="F16" s="32">
        <f>+'2.2.7.Tablo'!N19</f>
        <v>157</v>
      </c>
      <c r="G16" s="32"/>
      <c r="H16" s="6">
        <v>10004</v>
      </c>
      <c r="I16" s="6">
        <v>10004</v>
      </c>
      <c r="J16" s="27">
        <v>16775</v>
      </c>
      <c r="K16" s="26">
        <v>9029</v>
      </c>
      <c r="L16" s="44">
        <f>+'2.2.7.Tablo'!O19</f>
        <v>9029</v>
      </c>
      <c r="M16" s="44"/>
      <c r="N16" s="38">
        <f t="shared" si="0"/>
        <v>6</v>
      </c>
      <c r="O16" s="38">
        <f t="shared" si="1"/>
        <v>0</v>
      </c>
    </row>
    <row r="17" spans="1:15" x14ac:dyDescent="0.25">
      <c r="A17" s="5" t="s">
        <v>33</v>
      </c>
      <c r="B17" s="6">
        <v>41</v>
      </c>
      <c r="C17" s="6">
        <v>41</v>
      </c>
      <c r="D17" s="33">
        <v>47</v>
      </c>
      <c r="E17" s="32">
        <v>49</v>
      </c>
      <c r="F17" s="32">
        <f>+'2.2.7.Tablo'!N20</f>
        <v>51</v>
      </c>
      <c r="G17" s="32"/>
      <c r="H17" s="6">
        <v>4065</v>
      </c>
      <c r="I17" s="6">
        <v>4065</v>
      </c>
      <c r="J17" s="27">
        <v>20823</v>
      </c>
      <c r="K17" s="26">
        <v>4030</v>
      </c>
      <c r="L17" s="44">
        <f>+'2.2.7.Tablo'!O20</f>
        <v>4030</v>
      </c>
      <c r="M17" s="44"/>
      <c r="N17" s="38">
        <f t="shared" si="0"/>
        <v>2</v>
      </c>
      <c r="O17" s="38">
        <f t="shared" si="1"/>
        <v>0</v>
      </c>
    </row>
    <row r="18" spans="1:15" x14ac:dyDescent="0.25">
      <c r="A18" s="5" t="s">
        <v>35</v>
      </c>
      <c r="B18" s="6">
        <v>214</v>
      </c>
      <c r="C18" s="6">
        <v>214</v>
      </c>
      <c r="D18" s="33">
        <v>214</v>
      </c>
      <c r="E18" s="32">
        <v>216</v>
      </c>
      <c r="F18" s="32">
        <f>+'2.2.7.Tablo'!N21</f>
        <v>216</v>
      </c>
      <c r="G18" s="32"/>
      <c r="H18" s="6">
        <v>15533</v>
      </c>
      <c r="I18" s="6">
        <v>15532.5</v>
      </c>
      <c r="J18" s="27">
        <v>15540</v>
      </c>
      <c r="K18" s="26">
        <v>15241</v>
      </c>
      <c r="L18" s="44">
        <f>+'2.2.7.Tablo'!O21</f>
        <v>15239</v>
      </c>
      <c r="M18" s="44"/>
      <c r="N18" s="38">
        <f t="shared" si="0"/>
        <v>0</v>
      </c>
      <c r="O18" s="38">
        <f t="shared" si="1"/>
        <v>-2</v>
      </c>
    </row>
    <row r="19" spans="1:15" x14ac:dyDescent="0.25">
      <c r="A19" s="5" t="s">
        <v>37</v>
      </c>
      <c r="B19" s="6">
        <v>95</v>
      </c>
      <c r="C19" s="6">
        <v>95</v>
      </c>
      <c r="D19" s="33">
        <v>94</v>
      </c>
      <c r="E19" s="32">
        <v>97</v>
      </c>
      <c r="F19" s="32">
        <f>+'2.2.7.Tablo'!N22</f>
        <v>101</v>
      </c>
      <c r="G19" s="32"/>
      <c r="H19" s="6">
        <v>36905</v>
      </c>
      <c r="I19" s="6">
        <v>36904.5</v>
      </c>
      <c r="J19" s="27">
        <v>16741</v>
      </c>
      <c r="K19" s="26">
        <v>9644.5</v>
      </c>
      <c r="L19" s="44">
        <f>+'2.2.7.Tablo'!O22</f>
        <v>9644.5</v>
      </c>
      <c r="M19" s="44"/>
      <c r="N19" s="38">
        <f t="shared" si="0"/>
        <v>4</v>
      </c>
      <c r="O19" s="38">
        <f t="shared" si="1"/>
        <v>0</v>
      </c>
    </row>
    <row r="20" spans="1:15" x14ac:dyDescent="0.25">
      <c r="A20" s="5" t="s">
        <v>39</v>
      </c>
      <c r="B20" s="6">
        <v>50</v>
      </c>
      <c r="C20" s="6">
        <v>50</v>
      </c>
      <c r="D20" s="33">
        <v>51</v>
      </c>
      <c r="E20" s="32">
        <v>52</v>
      </c>
      <c r="F20" s="32">
        <f>+'2.2.7.Tablo'!N23</f>
        <v>58</v>
      </c>
      <c r="G20" s="32"/>
      <c r="H20" s="6">
        <v>2810</v>
      </c>
      <c r="I20" s="6">
        <v>2809.5</v>
      </c>
      <c r="J20" s="27">
        <v>9107</v>
      </c>
      <c r="K20" s="26">
        <v>2009.5</v>
      </c>
      <c r="L20" s="44">
        <f>+'2.2.7.Tablo'!O23</f>
        <v>2009.5</v>
      </c>
      <c r="M20" s="44"/>
      <c r="N20" s="38">
        <f t="shared" si="0"/>
        <v>6</v>
      </c>
      <c r="O20" s="38">
        <f t="shared" si="1"/>
        <v>0</v>
      </c>
    </row>
    <row r="21" spans="1:15" x14ac:dyDescent="0.25">
      <c r="A21" s="5" t="s">
        <v>41</v>
      </c>
      <c r="B21" s="6">
        <v>91</v>
      </c>
      <c r="C21" s="6">
        <v>91</v>
      </c>
      <c r="D21" s="33">
        <v>96</v>
      </c>
      <c r="E21" s="32">
        <v>92</v>
      </c>
      <c r="F21" s="32">
        <f>+'2.2.7.Tablo'!N24</f>
        <v>94</v>
      </c>
      <c r="G21" s="32"/>
      <c r="H21" s="6">
        <v>10039</v>
      </c>
      <c r="I21" s="6">
        <v>10039</v>
      </c>
      <c r="J21" s="27">
        <v>10381</v>
      </c>
      <c r="K21" s="26">
        <v>10049</v>
      </c>
      <c r="L21" s="44">
        <f>+'2.2.7.Tablo'!O24</f>
        <v>10083</v>
      </c>
      <c r="M21" s="44"/>
      <c r="N21" s="38">
        <f t="shared" si="0"/>
        <v>2</v>
      </c>
      <c r="O21" s="38">
        <f t="shared" si="1"/>
        <v>34</v>
      </c>
    </row>
    <row r="22" spans="1:15" x14ac:dyDescent="0.25">
      <c r="A22" s="5" t="s">
        <v>43</v>
      </c>
      <c r="B22" s="6">
        <v>104</v>
      </c>
      <c r="C22" s="6">
        <v>105</v>
      </c>
      <c r="D22" s="33">
        <v>106</v>
      </c>
      <c r="E22" s="32">
        <v>119</v>
      </c>
      <c r="F22" s="32">
        <f>+'2.2.7.Tablo'!N25</f>
        <v>126</v>
      </c>
      <c r="G22" s="32"/>
      <c r="H22" s="6">
        <v>16123</v>
      </c>
      <c r="I22" s="6">
        <v>16122.5</v>
      </c>
      <c r="J22" s="27">
        <v>23219</v>
      </c>
      <c r="K22" s="26">
        <v>17612.5</v>
      </c>
      <c r="L22" s="44">
        <f>+'2.2.7.Tablo'!O25</f>
        <v>17612.5</v>
      </c>
      <c r="M22" s="44"/>
      <c r="N22" s="38">
        <f t="shared" si="0"/>
        <v>7</v>
      </c>
      <c r="O22" s="38">
        <f t="shared" si="1"/>
        <v>0</v>
      </c>
    </row>
    <row r="23" spans="1:15" x14ac:dyDescent="0.25">
      <c r="A23" s="5" t="s">
        <v>45</v>
      </c>
      <c r="B23" s="6">
        <v>68</v>
      </c>
      <c r="C23" s="6">
        <v>73</v>
      </c>
      <c r="D23" s="33">
        <v>72</v>
      </c>
      <c r="E23" s="32">
        <v>70</v>
      </c>
      <c r="F23" s="32">
        <f>+'2.2.7.Tablo'!N26</f>
        <v>72</v>
      </c>
      <c r="G23" s="32"/>
      <c r="H23" s="6">
        <v>4098</v>
      </c>
      <c r="I23" s="6">
        <v>4113</v>
      </c>
      <c r="J23" s="27">
        <v>4113</v>
      </c>
      <c r="K23" s="26">
        <v>5183</v>
      </c>
      <c r="L23" s="44">
        <f>+'2.2.7.Tablo'!O26</f>
        <v>5183</v>
      </c>
      <c r="M23" s="44"/>
      <c r="N23" s="38">
        <f t="shared" si="0"/>
        <v>2</v>
      </c>
      <c r="O23" s="38">
        <f t="shared" si="1"/>
        <v>0</v>
      </c>
    </row>
    <row r="24" spans="1:15" x14ac:dyDescent="0.25">
      <c r="A24" s="5" t="s">
        <v>47</v>
      </c>
      <c r="B24" s="6">
        <v>97</v>
      </c>
      <c r="C24" s="6">
        <v>106</v>
      </c>
      <c r="D24" s="33">
        <v>104</v>
      </c>
      <c r="E24" s="32">
        <v>107</v>
      </c>
      <c r="F24" s="32">
        <f>+'2.2.7.Tablo'!N27</f>
        <v>107</v>
      </c>
      <c r="G24" s="32"/>
      <c r="H24" s="6">
        <v>3676</v>
      </c>
      <c r="I24" s="6">
        <v>3825</v>
      </c>
      <c r="J24" s="27">
        <v>3825</v>
      </c>
      <c r="K24" s="26">
        <v>3810</v>
      </c>
      <c r="L24" s="44">
        <f>+'2.2.7.Tablo'!O27</f>
        <v>3810</v>
      </c>
      <c r="M24" s="44"/>
      <c r="N24" s="38">
        <f t="shared" si="0"/>
        <v>0</v>
      </c>
      <c r="O24" s="38">
        <f t="shared" si="1"/>
        <v>0</v>
      </c>
    </row>
    <row r="25" spans="1:15" x14ac:dyDescent="0.25">
      <c r="A25" s="5" t="s">
        <v>49</v>
      </c>
      <c r="B25" s="6">
        <v>36</v>
      </c>
      <c r="C25" s="6">
        <v>36</v>
      </c>
      <c r="D25" s="33">
        <v>31</v>
      </c>
      <c r="E25" s="32">
        <v>28</v>
      </c>
      <c r="F25" s="32">
        <f>+'2.2.7.Tablo'!N28</f>
        <v>30</v>
      </c>
      <c r="G25" s="32"/>
      <c r="H25" s="6">
        <v>3947</v>
      </c>
      <c r="I25" s="6">
        <v>3947</v>
      </c>
      <c r="J25" s="27">
        <v>3598</v>
      </c>
      <c r="K25" s="26">
        <v>3289.3</v>
      </c>
      <c r="L25" s="44">
        <f>+'2.2.7.Tablo'!O28</f>
        <v>3341</v>
      </c>
      <c r="M25" s="44"/>
      <c r="N25" s="38">
        <f t="shared" si="0"/>
        <v>2</v>
      </c>
      <c r="O25" s="38">
        <f t="shared" si="1"/>
        <v>51.699999999999818</v>
      </c>
    </row>
    <row r="26" spans="1:15" x14ac:dyDescent="0.25">
      <c r="A26" s="5" t="s">
        <v>51</v>
      </c>
      <c r="B26" s="6">
        <v>193</v>
      </c>
      <c r="C26" s="6">
        <v>208</v>
      </c>
      <c r="D26" s="33">
        <v>213</v>
      </c>
      <c r="E26" s="32">
        <v>208</v>
      </c>
      <c r="F26" s="32">
        <f>+'2.2.7.Tablo'!N29</f>
        <v>209</v>
      </c>
      <c r="G26" s="32"/>
      <c r="H26" s="6">
        <v>6345</v>
      </c>
      <c r="I26" s="6">
        <v>6541.3</v>
      </c>
      <c r="J26" s="27">
        <v>6541</v>
      </c>
      <c r="K26" s="26">
        <v>7534.33</v>
      </c>
      <c r="L26" s="44">
        <f>+'2.2.7.Tablo'!O29</f>
        <v>7534.33</v>
      </c>
      <c r="M26" s="44"/>
      <c r="N26" s="38">
        <f t="shared" si="0"/>
        <v>1</v>
      </c>
      <c r="O26" s="38">
        <f t="shared" si="1"/>
        <v>0</v>
      </c>
    </row>
    <row r="27" spans="1:15" x14ac:dyDescent="0.25">
      <c r="A27" s="5" t="s">
        <v>53</v>
      </c>
      <c r="B27" s="6">
        <v>152</v>
      </c>
      <c r="C27" s="6">
        <v>152</v>
      </c>
      <c r="D27" s="33">
        <v>164</v>
      </c>
      <c r="E27" s="32">
        <v>187</v>
      </c>
      <c r="F27" s="32">
        <f>+'2.2.7.Tablo'!N30</f>
        <v>222</v>
      </c>
      <c r="G27" s="32"/>
      <c r="H27" s="6">
        <v>210622</v>
      </c>
      <c r="I27" s="6">
        <v>210622</v>
      </c>
      <c r="J27" s="27">
        <v>210777</v>
      </c>
      <c r="K27" s="26">
        <v>211216</v>
      </c>
      <c r="L27" s="44">
        <f>+'2.2.7.Tablo'!O30</f>
        <v>213874</v>
      </c>
      <c r="M27" s="44"/>
      <c r="N27" s="38">
        <f t="shared" si="0"/>
        <v>35</v>
      </c>
      <c r="O27" s="38">
        <f t="shared" si="1"/>
        <v>2658</v>
      </c>
    </row>
    <row r="28" spans="1:15" x14ac:dyDescent="0.25">
      <c r="A28" s="5" t="s">
        <v>55</v>
      </c>
      <c r="B28" s="6">
        <v>15</v>
      </c>
      <c r="C28" s="6">
        <v>15</v>
      </c>
      <c r="D28" s="33">
        <v>15</v>
      </c>
      <c r="E28" s="32">
        <v>18</v>
      </c>
      <c r="F28" s="32">
        <f>+'2.2.7.Tablo'!N31</f>
        <v>18</v>
      </c>
      <c r="G28" s="32"/>
      <c r="H28" s="6">
        <v>17568</v>
      </c>
      <c r="I28" s="6">
        <v>17568</v>
      </c>
      <c r="J28" s="27">
        <v>17568</v>
      </c>
      <c r="K28" s="26">
        <v>17573.36</v>
      </c>
      <c r="L28" s="44">
        <f>+'2.2.7.Tablo'!O31</f>
        <v>17573.36</v>
      </c>
      <c r="M28" s="44"/>
      <c r="N28" s="38">
        <f t="shared" si="0"/>
        <v>0</v>
      </c>
      <c r="O28" s="38">
        <f t="shared" si="1"/>
        <v>0</v>
      </c>
    </row>
    <row r="29" spans="1:15" x14ac:dyDescent="0.25">
      <c r="A29" s="5" t="s">
        <v>57</v>
      </c>
      <c r="B29" s="6">
        <v>130</v>
      </c>
      <c r="C29" s="6">
        <v>131</v>
      </c>
      <c r="D29" s="33">
        <v>129</v>
      </c>
      <c r="E29" s="32">
        <v>136</v>
      </c>
      <c r="F29" s="32">
        <f>+'2.2.7.Tablo'!N32</f>
        <v>140</v>
      </c>
      <c r="G29" s="32"/>
      <c r="H29" s="6">
        <v>47700</v>
      </c>
      <c r="I29" s="6">
        <v>48369.5</v>
      </c>
      <c r="J29" s="27">
        <v>48355</v>
      </c>
      <c r="K29" s="26">
        <v>48480.5</v>
      </c>
      <c r="L29" s="44">
        <f>+'2.2.7.Tablo'!O32</f>
        <v>48480.5</v>
      </c>
      <c r="M29" s="44"/>
      <c r="N29" s="38">
        <f t="shared" si="0"/>
        <v>4</v>
      </c>
      <c r="O29" s="38">
        <f t="shared" si="1"/>
        <v>0</v>
      </c>
    </row>
    <row r="30" spans="1:15" x14ac:dyDescent="0.25">
      <c r="A30" s="5" t="s">
        <v>59</v>
      </c>
      <c r="B30" s="6">
        <v>143</v>
      </c>
      <c r="C30" s="6">
        <v>143</v>
      </c>
      <c r="D30" s="33">
        <v>147</v>
      </c>
      <c r="E30" s="32">
        <v>156</v>
      </c>
      <c r="F30" s="32">
        <f>+'2.2.7.Tablo'!N33</f>
        <v>158</v>
      </c>
      <c r="G30" s="32"/>
      <c r="H30" s="6">
        <v>16467</v>
      </c>
      <c r="I30" s="6">
        <v>16467</v>
      </c>
      <c r="J30" s="27">
        <v>21677</v>
      </c>
      <c r="K30" s="26">
        <v>21677</v>
      </c>
      <c r="L30" s="44">
        <f>+'2.2.7.Tablo'!O33</f>
        <v>21443</v>
      </c>
      <c r="M30" s="44"/>
      <c r="N30" s="38">
        <f t="shared" si="0"/>
        <v>2</v>
      </c>
      <c r="O30" s="38">
        <f t="shared" si="1"/>
        <v>-234</v>
      </c>
    </row>
    <row r="31" spans="1:15" x14ac:dyDescent="0.25">
      <c r="A31" s="5" t="s">
        <v>61</v>
      </c>
      <c r="B31" s="6">
        <v>96</v>
      </c>
      <c r="C31" s="6">
        <v>96</v>
      </c>
      <c r="D31" s="33">
        <v>103</v>
      </c>
      <c r="E31" s="32">
        <v>118</v>
      </c>
      <c r="F31" s="32">
        <f>+'2.2.7.Tablo'!N34</f>
        <v>130</v>
      </c>
      <c r="G31" s="32"/>
      <c r="H31" s="6">
        <v>24159</v>
      </c>
      <c r="I31" s="6">
        <v>24159</v>
      </c>
      <c r="J31" s="27">
        <v>24259</v>
      </c>
      <c r="K31" s="26">
        <v>24259</v>
      </c>
      <c r="L31" s="44">
        <f>+'2.2.7.Tablo'!O34</f>
        <v>27754</v>
      </c>
      <c r="M31" s="44"/>
      <c r="N31" s="38">
        <f t="shared" si="0"/>
        <v>12</v>
      </c>
      <c r="O31" s="38">
        <f t="shared" si="1"/>
        <v>3495</v>
      </c>
    </row>
    <row r="32" spans="1:15" x14ac:dyDescent="0.25">
      <c r="A32" s="5" t="s">
        <v>63</v>
      </c>
      <c r="B32" s="6">
        <v>78</v>
      </c>
      <c r="C32" s="6">
        <v>78</v>
      </c>
      <c r="D32" s="33">
        <v>76</v>
      </c>
      <c r="E32" s="32">
        <v>74</v>
      </c>
      <c r="F32" s="32">
        <f>+'2.2.7.Tablo'!N35</f>
        <v>77</v>
      </c>
      <c r="G32" s="32"/>
      <c r="H32" s="6">
        <v>133968</v>
      </c>
      <c r="I32" s="6">
        <v>133968</v>
      </c>
      <c r="J32" s="27">
        <v>245285</v>
      </c>
      <c r="K32" s="26">
        <v>176444</v>
      </c>
      <c r="L32" s="44">
        <f>+'2.2.7.Tablo'!O35</f>
        <v>181444</v>
      </c>
      <c r="M32" s="44"/>
      <c r="N32" s="38">
        <f t="shared" si="0"/>
        <v>3</v>
      </c>
      <c r="O32" s="38">
        <f t="shared" si="1"/>
        <v>5000</v>
      </c>
    </row>
    <row r="33" spans="1:15" x14ac:dyDescent="0.25">
      <c r="A33" s="5" t="s">
        <v>65</v>
      </c>
      <c r="B33" s="6">
        <v>49</v>
      </c>
      <c r="C33" s="6">
        <v>51</v>
      </c>
      <c r="D33" s="33">
        <v>53</v>
      </c>
      <c r="E33" s="32">
        <v>64</v>
      </c>
      <c r="F33" s="32">
        <f>+'2.2.7.Tablo'!N36</f>
        <v>68</v>
      </c>
      <c r="G33" s="32"/>
      <c r="H33" s="6">
        <v>35149</v>
      </c>
      <c r="I33" s="6">
        <v>35148.5</v>
      </c>
      <c r="J33" s="27">
        <v>36500</v>
      </c>
      <c r="K33" s="26">
        <v>37780.5</v>
      </c>
      <c r="L33" s="44">
        <f>+'2.2.7.Tablo'!O36</f>
        <v>40001</v>
      </c>
      <c r="M33" s="44"/>
      <c r="N33" s="38">
        <f t="shared" si="0"/>
        <v>4</v>
      </c>
      <c r="O33" s="38">
        <f t="shared" si="1"/>
        <v>2220.5</v>
      </c>
    </row>
    <row r="34" spans="1:15" x14ac:dyDescent="0.25">
      <c r="A34" s="5" t="s">
        <v>67</v>
      </c>
      <c r="B34" s="6">
        <v>79</v>
      </c>
      <c r="C34" s="6">
        <v>83</v>
      </c>
      <c r="D34" s="33">
        <v>85</v>
      </c>
      <c r="E34" s="32">
        <v>93</v>
      </c>
      <c r="F34" s="32">
        <f>+'2.2.7.Tablo'!N37</f>
        <v>100</v>
      </c>
      <c r="G34" s="32"/>
      <c r="H34" s="6">
        <v>14769</v>
      </c>
      <c r="I34" s="6">
        <v>14915</v>
      </c>
      <c r="J34" s="27">
        <v>16145</v>
      </c>
      <c r="K34" s="26">
        <v>16465</v>
      </c>
      <c r="L34" s="44">
        <f>+'2.2.7.Tablo'!O37</f>
        <v>17196</v>
      </c>
      <c r="M34" s="44"/>
      <c r="N34" s="38">
        <f t="shared" si="0"/>
        <v>7</v>
      </c>
      <c r="O34" s="38">
        <f t="shared" si="1"/>
        <v>731</v>
      </c>
    </row>
    <row r="35" spans="1:15" x14ac:dyDescent="0.25">
      <c r="A35" s="5" t="s">
        <v>69</v>
      </c>
      <c r="B35" s="6">
        <v>84</v>
      </c>
      <c r="C35" s="6">
        <v>96</v>
      </c>
      <c r="D35" s="33">
        <v>95</v>
      </c>
      <c r="E35" s="32">
        <v>110</v>
      </c>
      <c r="F35" s="32">
        <f>+'2.2.7.Tablo'!N38</f>
        <v>115</v>
      </c>
      <c r="G35" s="32"/>
      <c r="H35" s="6">
        <v>17394</v>
      </c>
      <c r="I35" s="6">
        <v>18042.5</v>
      </c>
      <c r="J35" s="27">
        <v>18143</v>
      </c>
      <c r="K35" s="26">
        <v>18522.5</v>
      </c>
      <c r="L35" s="44">
        <f>+'2.2.7.Tablo'!O38</f>
        <v>18588</v>
      </c>
      <c r="M35" s="44"/>
      <c r="N35" s="38">
        <f t="shared" si="0"/>
        <v>5</v>
      </c>
      <c r="O35" s="38">
        <f t="shared" si="1"/>
        <v>65.5</v>
      </c>
    </row>
    <row r="36" spans="1:15" x14ac:dyDescent="0.25">
      <c r="A36" s="5" t="s">
        <v>71</v>
      </c>
      <c r="B36" s="6">
        <v>37</v>
      </c>
      <c r="C36" s="6">
        <v>41</v>
      </c>
      <c r="D36" s="33">
        <v>46</v>
      </c>
      <c r="E36" s="32">
        <v>53</v>
      </c>
      <c r="F36" s="32">
        <f>+'2.2.7.Tablo'!N39</f>
        <v>52</v>
      </c>
      <c r="G36" s="32"/>
      <c r="H36" s="6">
        <v>86480</v>
      </c>
      <c r="I36" s="6">
        <v>149732</v>
      </c>
      <c r="J36" s="27">
        <v>35832</v>
      </c>
      <c r="K36" s="26">
        <v>36139.300000000003</v>
      </c>
      <c r="L36" s="44">
        <f>+'2.2.7.Tablo'!O39</f>
        <v>36139.300000000003</v>
      </c>
      <c r="M36" s="44"/>
      <c r="N36" s="38">
        <f t="shared" si="0"/>
        <v>-1</v>
      </c>
      <c r="O36" s="38">
        <f t="shared" si="1"/>
        <v>0</v>
      </c>
    </row>
    <row r="37" spans="1:15" x14ac:dyDescent="0.25">
      <c r="A37" s="5" t="s">
        <v>73</v>
      </c>
      <c r="B37" s="6">
        <v>80</v>
      </c>
      <c r="C37" s="6">
        <v>86</v>
      </c>
      <c r="D37" s="33">
        <v>86</v>
      </c>
      <c r="E37" s="32">
        <v>85</v>
      </c>
      <c r="F37" s="32">
        <f>+'2.2.7.Tablo'!N40</f>
        <v>87</v>
      </c>
      <c r="G37" s="32"/>
      <c r="H37" s="6">
        <v>3141</v>
      </c>
      <c r="I37" s="6">
        <v>3151</v>
      </c>
      <c r="J37" s="27">
        <v>3151</v>
      </c>
      <c r="K37" s="26">
        <v>3151</v>
      </c>
      <c r="L37" s="44">
        <f>+'2.2.7.Tablo'!O40</f>
        <v>3151</v>
      </c>
      <c r="M37" s="44"/>
      <c r="N37" s="38">
        <f t="shared" si="0"/>
        <v>2</v>
      </c>
      <c r="O37" s="38">
        <f t="shared" si="1"/>
        <v>0</v>
      </c>
    </row>
    <row r="38" spans="1:15" x14ac:dyDescent="0.25">
      <c r="A38" s="5" t="s">
        <v>75</v>
      </c>
      <c r="B38" s="6">
        <v>20</v>
      </c>
      <c r="C38" s="6">
        <v>20</v>
      </c>
      <c r="D38" s="33">
        <v>19</v>
      </c>
      <c r="E38" s="32">
        <v>31</v>
      </c>
      <c r="F38" s="32">
        <f>+'2.2.7.Tablo'!N41</f>
        <v>35</v>
      </c>
      <c r="G38" s="32"/>
      <c r="H38" s="6">
        <v>9104</v>
      </c>
      <c r="I38" s="6">
        <v>9104</v>
      </c>
      <c r="J38" s="27">
        <v>8989</v>
      </c>
      <c r="K38" s="26">
        <v>9567.5</v>
      </c>
      <c r="L38" s="44">
        <f>+'2.2.7.Tablo'!O41</f>
        <v>9621</v>
      </c>
      <c r="M38" s="44"/>
      <c r="N38" s="38">
        <f t="shared" si="0"/>
        <v>4</v>
      </c>
      <c r="O38" s="38">
        <f t="shared" si="1"/>
        <v>53.5</v>
      </c>
    </row>
    <row r="39" spans="1:15" x14ac:dyDescent="0.25">
      <c r="A39" s="5" t="s">
        <v>77</v>
      </c>
      <c r="B39" s="6">
        <v>35</v>
      </c>
      <c r="C39" s="6">
        <v>35</v>
      </c>
      <c r="D39" s="33">
        <v>37</v>
      </c>
      <c r="E39" s="32">
        <v>45</v>
      </c>
      <c r="F39" s="32">
        <f>+'2.2.7.Tablo'!N42</f>
        <v>58</v>
      </c>
      <c r="G39" s="32"/>
      <c r="H39" s="6">
        <v>5138</v>
      </c>
      <c r="I39" s="6">
        <v>5138</v>
      </c>
      <c r="J39" s="27">
        <v>5360</v>
      </c>
      <c r="K39" s="26">
        <v>5513.6</v>
      </c>
      <c r="L39" s="44">
        <f>+'2.2.7.Tablo'!O42</f>
        <v>5638</v>
      </c>
      <c r="M39" s="44"/>
      <c r="N39" s="38">
        <f t="shared" si="0"/>
        <v>13</v>
      </c>
      <c r="O39" s="38">
        <f t="shared" si="1"/>
        <v>124.39999999999964</v>
      </c>
    </row>
    <row r="40" spans="1:15" x14ac:dyDescent="0.25">
      <c r="A40" s="5" t="s">
        <v>79</v>
      </c>
      <c r="B40" s="6">
        <v>41</v>
      </c>
      <c r="C40" s="6">
        <v>41</v>
      </c>
      <c r="D40" s="33">
        <v>43</v>
      </c>
      <c r="E40" s="32">
        <v>46</v>
      </c>
      <c r="F40" s="32">
        <f>+'2.2.7.Tablo'!N43</f>
        <v>48</v>
      </c>
      <c r="G40" s="32"/>
      <c r="H40" s="6">
        <v>1894</v>
      </c>
      <c r="I40" s="6">
        <v>1894</v>
      </c>
      <c r="J40" s="27">
        <v>1894</v>
      </c>
      <c r="K40" s="26">
        <v>1894</v>
      </c>
      <c r="L40" s="44">
        <f>+'2.2.7.Tablo'!O43</f>
        <v>1894</v>
      </c>
      <c r="M40" s="44"/>
      <c r="N40" s="38">
        <f t="shared" si="0"/>
        <v>2</v>
      </c>
      <c r="O40" s="38">
        <f t="shared" si="1"/>
        <v>0</v>
      </c>
    </row>
    <row r="41" spans="1:15" x14ac:dyDescent="0.25">
      <c r="A41" s="5" t="s">
        <v>81</v>
      </c>
      <c r="B41" s="6">
        <v>34</v>
      </c>
      <c r="C41" s="6">
        <v>34</v>
      </c>
      <c r="D41" s="33">
        <v>36</v>
      </c>
      <c r="E41" s="32">
        <v>37</v>
      </c>
      <c r="F41" s="32">
        <f>+'2.2.7.Tablo'!N44</f>
        <v>37</v>
      </c>
      <c r="G41" s="32"/>
      <c r="H41" s="6">
        <v>2128</v>
      </c>
      <c r="I41" s="6">
        <v>2128</v>
      </c>
      <c r="J41" s="27">
        <v>2144</v>
      </c>
      <c r="K41" s="26">
        <v>2194</v>
      </c>
      <c r="L41" s="44">
        <f>+'2.2.7.Tablo'!O44</f>
        <v>2669</v>
      </c>
      <c r="M41" s="44"/>
      <c r="N41" s="38">
        <f t="shared" si="0"/>
        <v>0</v>
      </c>
      <c r="O41" s="38">
        <f t="shared" si="1"/>
        <v>475</v>
      </c>
    </row>
    <row r="42" spans="1:15" x14ac:dyDescent="0.25">
      <c r="A42" s="5" t="s">
        <v>83</v>
      </c>
      <c r="B42" s="6">
        <v>135</v>
      </c>
      <c r="C42" s="6">
        <v>135</v>
      </c>
      <c r="D42" s="33">
        <v>137</v>
      </c>
      <c r="E42" s="32">
        <v>138</v>
      </c>
      <c r="F42" s="32">
        <f>+'2.2.7.Tablo'!N45</f>
        <v>140</v>
      </c>
      <c r="G42" s="32"/>
      <c r="H42" s="6">
        <v>8868</v>
      </c>
      <c r="I42" s="6">
        <v>8868</v>
      </c>
      <c r="J42" s="27">
        <v>8996</v>
      </c>
      <c r="K42" s="26">
        <v>9006</v>
      </c>
      <c r="L42" s="44">
        <f>+'2.2.7.Tablo'!O45</f>
        <v>9006</v>
      </c>
      <c r="M42" s="44"/>
      <c r="N42" s="38">
        <f t="shared" si="0"/>
        <v>2</v>
      </c>
      <c r="O42" s="38">
        <f t="shared" si="1"/>
        <v>0</v>
      </c>
    </row>
    <row r="43" spans="1:15" x14ac:dyDescent="0.25">
      <c r="A43" s="5" t="s">
        <v>85</v>
      </c>
      <c r="B43" s="6">
        <v>185</v>
      </c>
      <c r="C43" s="6">
        <v>187</v>
      </c>
      <c r="D43" s="33">
        <v>200</v>
      </c>
      <c r="E43" s="32">
        <v>222</v>
      </c>
      <c r="F43" s="32">
        <f>+'2.2.7.Tablo'!N46</f>
        <v>214</v>
      </c>
      <c r="G43" s="32"/>
      <c r="H43" s="6">
        <v>7670</v>
      </c>
      <c r="I43" s="6">
        <v>7605</v>
      </c>
      <c r="J43" s="27">
        <v>7605</v>
      </c>
      <c r="K43" s="26">
        <v>7605</v>
      </c>
      <c r="L43" s="44">
        <f>+'2.2.7.Tablo'!O46</f>
        <v>7605</v>
      </c>
      <c r="M43" s="44"/>
      <c r="N43" s="38">
        <f t="shared" si="0"/>
        <v>-8</v>
      </c>
      <c r="O43" s="38">
        <f t="shared" si="1"/>
        <v>0</v>
      </c>
    </row>
    <row r="44" spans="1:15" x14ac:dyDescent="0.25">
      <c r="A44" s="5" t="s">
        <v>87</v>
      </c>
      <c r="B44" s="6">
        <v>88</v>
      </c>
      <c r="C44" s="6">
        <v>90</v>
      </c>
      <c r="D44" s="33">
        <v>91</v>
      </c>
      <c r="E44" s="32">
        <v>99</v>
      </c>
      <c r="F44" s="32">
        <f>+'2.2.7.Tablo'!N47</f>
        <v>100</v>
      </c>
      <c r="G44" s="32"/>
      <c r="H44" s="6">
        <v>5979</v>
      </c>
      <c r="I44" s="6">
        <v>5979</v>
      </c>
      <c r="J44" s="27">
        <v>5988</v>
      </c>
      <c r="K44" s="26">
        <v>5996</v>
      </c>
      <c r="L44" s="44">
        <f>+'2.2.7.Tablo'!O47</f>
        <v>6108</v>
      </c>
      <c r="M44" s="44"/>
      <c r="N44" s="38">
        <f t="shared" si="0"/>
        <v>1</v>
      </c>
      <c r="O44" s="38">
        <f t="shared" si="1"/>
        <v>112</v>
      </c>
    </row>
    <row r="45" spans="1:15" x14ac:dyDescent="0.25">
      <c r="A45" s="5" t="s">
        <v>89</v>
      </c>
      <c r="B45" s="6">
        <v>65</v>
      </c>
      <c r="C45" s="6">
        <v>69</v>
      </c>
      <c r="D45" s="33">
        <v>76</v>
      </c>
      <c r="E45" s="32">
        <v>81</v>
      </c>
      <c r="F45" s="32">
        <f>+'2.2.7.Tablo'!N48</f>
        <v>86</v>
      </c>
      <c r="G45" s="32"/>
      <c r="H45" s="6">
        <v>575</v>
      </c>
      <c r="I45" s="6">
        <v>575</v>
      </c>
      <c r="J45" s="27">
        <v>638</v>
      </c>
      <c r="K45" s="26">
        <v>647.29999999999995</v>
      </c>
      <c r="L45" s="44">
        <f>+'2.2.7.Tablo'!O48</f>
        <v>647.29999999999995</v>
      </c>
      <c r="M45" s="44"/>
      <c r="N45" s="38">
        <f t="shared" si="0"/>
        <v>5</v>
      </c>
      <c r="O45" s="38">
        <f t="shared" si="1"/>
        <v>0</v>
      </c>
    </row>
    <row r="46" spans="1:15" x14ac:dyDescent="0.25">
      <c r="A46" s="5" t="s">
        <v>91</v>
      </c>
      <c r="B46" s="6">
        <v>35</v>
      </c>
      <c r="C46" s="6">
        <v>42</v>
      </c>
      <c r="D46" s="33">
        <v>47</v>
      </c>
      <c r="E46" s="32">
        <v>56</v>
      </c>
      <c r="F46" s="32">
        <f>+'2.2.7.Tablo'!N49</f>
        <v>62</v>
      </c>
      <c r="G46" s="32"/>
      <c r="H46" s="6">
        <v>79</v>
      </c>
      <c r="I46" s="6">
        <v>79</v>
      </c>
      <c r="J46" s="27">
        <v>116</v>
      </c>
      <c r="K46" s="26">
        <v>179.1</v>
      </c>
      <c r="L46" s="44">
        <f>+'2.2.7.Tablo'!O49</f>
        <v>524.1</v>
      </c>
      <c r="M46" s="44"/>
      <c r="N46" s="38">
        <f t="shared" si="0"/>
        <v>6</v>
      </c>
      <c r="O46" s="38">
        <f t="shared" si="1"/>
        <v>345</v>
      </c>
    </row>
    <row r="47" spans="1:15" x14ac:dyDescent="0.25">
      <c r="A47" s="5" t="s">
        <v>93</v>
      </c>
      <c r="B47" s="6">
        <v>28</v>
      </c>
      <c r="C47" s="6">
        <v>35</v>
      </c>
      <c r="D47" s="33">
        <v>37</v>
      </c>
      <c r="E47" s="32">
        <v>42</v>
      </c>
      <c r="F47" s="32">
        <f>+'2.2.7.Tablo'!N50</f>
        <v>48</v>
      </c>
      <c r="G47" s="32"/>
      <c r="H47" s="6">
        <v>52</v>
      </c>
      <c r="I47" s="6">
        <v>52</v>
      </c>
      <c r="J47" s="27">
        <v>145</v>
      </c>
      <c r="K47" s="26">
        <v>246</v>
      </c>
      <c r="L47" s="44">
        <f>+'2.2.7.Tablo'!O50</f>
        <v>2538</v>
      </c>
      <c r="M47" s="44"/>
      <c r="N47" s="38">
        <f t="shared" si="0"/>
        <v>6</v>
      </c>
      <c r="O47" s="38">
        <f t="shared" si="1"/>
        <v>2292</v>
      </c>
    </row>
    <row r="48" spans="1:15" x14ac:dyDescent="0.25">
      <c r="A48" s="5" t="s">
        <v>95</v>
      </c>
      <c r="B48" s="6">
        <v>115</v>
      </c>
      <c r="C48" s="6">
        <v>123</v>
      </c>
      <c r="D48" s="33">
        <v>134</v>
      </c>
      <c r="E48" s="32">
        <v>139</v>
      </c>
      <c r="F48" s="32">
        <f>+'2.2.7.Tablo'!N51</f>
        <v>144</v>
      </c>
      <c r="G48" s="32"/>
      <c r="H48" s="6">
        <v>5098</v>
      </c>
      <c r="I48" s="6">
        <v>5098</v>
      </c>
      <c r="J48" s="27">
        <v>5254</v>
      </c>
      <c r="K48" s="26">
        <v>5284.8</v>
      </c>
      <c r="L48" s="44">
        <f>+'2.2.7.Tablo'!O51</f>
        <v>6122.3</v>
      </c>
      <c r="M48" s="44"/>
      <c r="N48" s="38">
        <f t="shared" si="0"/>
        <v>5</v>
      </c>
      <c r="O48" s="38">
        <f t="shared" si="1"/>
        <v>837.5</v>
      </c>
    </row>
    <row r="49" spans="1:15" x14ac:dyDescent="0.25">
      <c r="A49" s="5" t="s">
        <v>97</v>
      </c>
      <c r="B49" s="6">
        <v>94</v>
      </c>
      <c r="C49" s="6">
        <v>107</v>
      </c>
      <c r="D49" s="33">
        <v>107</v>
      </c>
      <c r="E49" s="32">
        <v>109</v>
      </c>
      <c r="F49" s="32">
        <f>+'2.2.7.Tablo'!N52</f>
        <v>110</v>
      </c>
      <c r="G49" s="32"/>
      <c r="H49" s="6">
        <v>1226</v>
      </c>
      <c r="I49" s="6">
        <v>1257.56</v>
      </c>
      <c r="J49" s="27">
        <v>1278</v>
      </c>
      <c r="K49" s="26">
        <v>957.56</v>
      </c>
      <c r="L49" s="44">
        <f>+'2.2.7.Tablo'!O52</f>
        <v>957.56</v>
      </c>
      <c r="M49" s="44"/>
      <c r="N49" s="38">
        <f t="shared" si="0"/>
        <v>1</v>
      </c>
      <c r="O49" s="38">
        <f t="shared" si="1"/>
        <v>0</v>
      </c>
    </row>
    <row r="50" spans="1:15" x14ac:dyDescent="0.25">
      <c r="A50" s="5" t="s">
        <v>99</v>
      </c>
      <c r="B50" s="6">
        <v>36</v>
      </c>
      <c r="C50" s="6">
        <v>38</v>
      </c>
      <c r="D50" s="33">
        <v>41</v>
      </c>
      <c r="E50" s="32">
        <v>42</v>
      </c>
      <c r="F50" s="32">
        <f>+'2.2.7.Tablo'!N53</f>
        <v>43</v>
      </c>
      <c r="G50" s="32"/>
      <c r="H50" s="6">
        <v>680</v>
      </c>
      <c r="I50" s="6">
        <v>680</v>
      </c>
      <c r="J50" s="27">
        <v>680</v>
      </c>
      <c r="K50" s="26">
        <v>680</v>
      </c>
      <c r="L50" s="44">
        <f>+'2.2.7.Tablo'!O53</f>
        <v>680</v>
      </c>
      <c r="M50" s="44"/>
      <c r="N50" s="38">
        <f t="shared" si="0"/>
        <v>1</v>
      </c>
      <c r="O50" s="38">
        <f t="shared" si="1"/>
        <v>0</v>
      </c>
    </row>
    <row r="51" spans="1:15" x14ac:dyDescent="0.25">
      <c r="A51" s="5" t="s">
        <v>101</v>
      </c>
      <c r="B51" s="6">
        <v>98</v>
      </c>
      <c r="C51" s="6">
        <v>99</v>
      </c>
      <c r="D51" s="33">
        <v>99</v>
      </c>
      <c r="E51" s="32">
        <v>139</v>
      </c>
      <c r="F51" s="32">
        <f>+'2.2.7.Tablo'!N54</f>
        <v>140</v>
      </c>
      <c r="G51" s="32"/>
      <c r="H51" s="6">
        <v>54123</v>
      </c>
      <c r="I51" s="6">
        <v>54122.8</v>
      </c>
      <c r="J51" s="27">
        <v>54123</v>
      </c>
      <c r="K51" s="26">
        <v>54152.800000000003</v>
      </c>
      <c r="L51" s="44">
        <f>+'2.2.7.Tablo'!O54</f>
        <v>54152.800000000003</v>
      </c>
      <c r="M51" s="44"/>
      <c r="N51" s="38">
        <f t="shared" si="0"/>
        <v>1</v>
      </c>
      <c r="O51" s="38">
        <f t="shared" si="1"/>
        <v>0</v>
      </c>
    </row>
    <row r="52" spans="1:15" x14ac:dyDescent="0.25">
      <c r="A52" s="5" t="s">
        <v>103</v>
      </c>
      <c r="B52" s="6">
        <v>141</v>
      </c>
      <c r="C52" s="6">
        <v>144</v>
      </c>
      <c r="D52" s="33">
        <v>145</v>
      </c>
      <c r="E52" s="32">
        <v>178</v>
      </c>
      <c r="F52" s="32">
        <f>+'2.2.7.Tablo'!N55</f>
        <v>182</v>
      </c>
      <c r="G52" s="32"/>
      <c r="H52" s="6">
        <v>11515</v>
      </c>
      <c r="I52" s="6">
        <v>11515</v>
      </c>
      <c r="J52" s="27">
        <v>11515</v>
      </c>
      <c r="K52" s="26">
        <v>11595</v>
      </c>
      <c r="L52" s="44">
        <f>+'2.2.7.Tablo'!O55</f>
        <v>11595</v>
      </c>
      <c r="M52" s="44"/>
      <c r="N52" s="38">
        <f t="shared" si="0"/>
        <v>4</v>
      </c>
      <c r="O52" s="38">
        <f t="shared" si="1"/>
        <v>0</v>
      </c>
    </row>
    <row r="53" spans="1:15" x14ac:dyDescent="0.25">
      <c r="A53" s="5" t="s">
        <v>105</v>
      </c>
      <c r="B53" s="6">
        <v>164</v>
      </c>
      <c r="C53" s="6">
        <v>181</v>
      </c>
      <c r="D53" s="33">
        <v>179</v>
      </c>
      <c r="E53" s="32">
        <v>180</v>
      </c>
      <c r="F53" s="32">
        <f>+'2.2.7.Tablo'!N56</f>
        <v>183</v>
      </c>
      <c r="G53" s="32"/>
      <c r="H53" s="6">
        <v>4987</v>
      </c>
      <c r="I53" s="6">
        <v>4893.8</v>
      </c>
      <c r="J53" s="27">
        <v>4894</v>
      </c>
      <c r="K53" s="26">
        <v>4793.82</v>
      </c>
      <c r="L53" s="44">
        <f>+'2.2.7.Tablo'!O56</f>
        <v>4793.82</v>
      </c>
      <c r="M53" s="44"/>
      <c r="N53" s="38">
        <f t="shared" si="0"/>
        <v>3</v>
      </c>
      <c r="O53" s="38">
        <f t="shared" si="1"/>
        <v>0</v>
      </c>
    </row>
    <row r="54" spans="1:15" x14ac:dyDescent="0.25">
      <c r="A54" s="5" t="s">
        <v>107</v>
      </c>
      <c r="B54" s="6">
        <v>117</v>
      </c>
      <c r="C54" s="6">
        <v>122</v>
      </c>
      <c r="D54" s="33">
        <v>123</v>
      </c>
      <c r="E54" s="32">
        <v>131</v>
      </c>
      <c r="F54" s="32">
        <f>+'2.2.7.Tablo'!N57</f>
        <v>134</v>
      </c>
      <c r="G54" s="32"/>
      <c r="H54" s="6">
        <v>1989</v>
      </c>
      <c r="I54" s="6">
        <v>2049</v>
      </c>
      <c r="J54" s="27">
        <v>2069</v>
      </c>
      <c r="K54" s="26">
        <v>2124</v>
      </c>
      <c r="L54" s="44">
        <f>+'2.2.7.Tablo'!O57</f>
        <v>2204</v>
      </c>
      <c r="M54" s="44"/>
      <c r="N54" s="38">
        <f t="shared" si="0"/>
        <v>3</v>
      </c>
      <c r="O54" s="38">
        <f t="shared" si="1"/>
        <v>80</v>
      </c>
    </row>
    <row r="55" spans="1:15" x14ac:dyDescent="0.25">
      <c r="A55" s="5" t="s">
        <v>109</v>
      </c>
      <c r="B55" s="6">
        <v>135</v>
      </c>
      <c r="C55" s="6">
        <v>156</v>
      </c>
      <c r="D55" s="33">
        <v>156</v>
      </c>
      <c r="E55" s="32">
        <v>160</v>
      </c>
      <c r="F55" s="32">
        <f>+'2.2.7.Tablo'!N58</f>
        <v>163</v>
      </c>
      <c r="G55" s="32"/>
      <c r="H55" s="6">
        <v>2139</v>
      </c>
      <c r="I55" s="6">
        <v>2619</v>
      </c>
      <c r="J55" s="27">
        <v>2619</v>
      </c>
      <c r="K55" s="26">
        <v>2619</v>
      </c>
      <c r="L55" s="44">
        <f>+'2.2.7.Tablo'!O58</f>
        <v>5638.2</v>
      </c>
      <c r="M55" s="44"/>
      <c r="N55" s="38">
        <f t="shared" si="0"/>
        <v>3</v>
      </c>
      <c r="O55" s="38">
        <f t="shared" si="1"/>
        <v>3019.2</v>
      </c>
    </row>
    <row r="56" spans="1:15" x14ac:dyDescent="0.25">
      <c r="A56" s="5" t="s">
        <v>111</v>
      </c>
      <c r="B56" s="6">
        <v>59</v>
      </c>
      <c r="C56" s="6">
        <v>60</v>
      </c>
      <c r="D56" s="33">
        <v>62</v>
      </c>
      <c r="E56" s="32">
        <v>66</v>
      </c>
      <c r="F56" s="32">
        <f>+'2.2.7.Tablo'!N59</f>
        <v>69</v>
      </c>
      <c r="G56" s="32"/>
      <c r="H56" s="6">
        <v>24</v>
      </c>
      <c r="I56" s="6">
        <v>23.5</v>
      </c>
      <c r="J56" s="27">
        <v>24</v>
      </c>
      <c r="K56" s="26">
        <v>25</v>
      </c>
      <c r="L56" s="44">
        <f>+'2.2.7.Tablo'!O59</f>
        <v>25</v>
      </c>
      <c r="M56" s="44"/>
      <c r="N56" s="38">
        <f t="shared" si="0"/>
        <v>3</v>
      </c>
      <c r="O56" s="38">
        <f t="shared" si="1"/>
        <v>0</v>
      </c>
    </row>
    <row r="57" spans="1:15" x14ac:dyDescent="0.25">
      <c r="A57" s="5" t="s">
        <v>113</v>
      </c>
      <c r="B57" s="6">
        <v>82</v>
      </c>
      <c r="C57" s="6">
        <v>90</v>
      </c>
      <c r="D57" s="33">
        <v>91</v>
      </c>
      <c r="E57" s="32">
        <v>93</v>
      </c>
      <c r="F57" s="32">
        <f>+'2.2.7.Tablo'!N60</f>
        <v>100</v>
      </c>
      <c r="G57" s="32"/>
      <c r="H57" s="6">
        <v>4010</v>
      </c>
      <c r="I57" s="6">
        <v>4010</v>
      </c>
      <c r="J57" s="27">
        <v>4010</v>
      </c>
      <c r="K57" s="26">
        <v>4070</v>
      </c>
      <c r="L57" s="44">
        <f>+'2.2.7.Tablo'!O60</f>
        <v>4070</v>
      </c>
      <c r="M57" s="44"/>
      <c r="N57" s="38">
        <f t="shared" si="0"/>
        <v>7</v>
      </c>
      <c r="O57" s="38">
        <f t="shared" si="1"/>
        <v>0</v>
      </c>
    </row>
    <row r="58" spans="1:15" x14ac:dyDescent="0.25">
      <c r="A58" s="5" t="s">
        <v>115</v>
      </c>
      <c r="B58" s="6">
        <v>83</v>
      </c>
      <c r="C58" s="6">
        <v>89</v>
      </c>
      <c r="D58" s="33">
        <v>89</v>
      </c>
      <c r="E58" s="32">
        <v>86</v>
      </c>
      <c r="F58" s="32">
        <f>+'2.2.7.Tablo'!N61</f>
        <v>88</v>
      </c>
      <c r="G58" s="32"/>
      <c r="H58" s="6">
        <v>1304</v>
      </c>
      <c r="I58" s="6">
        <v>1304</v>
      </c>
      <c r="J58" s="27">
        <v>1304</v>
      </c>
      <c r="K58" s="26">
        <v>1304</v>
      </c>
      <c r="L58" s="44">
        <f>+'2.2.7.Tablo'!O61</f>
        <v>1304</v>
      </c>
      <c r="M58" s="44"/>
      <c r="N58" s="38">
        <f t="shared" si="0"/>
        <v>2</v>
      </c>
      <c r="O58" s="38">
        <f t="shared" si="1"/>
        <v>0</v>
      </c>
    </row>
    <row r="59" spans="1:15" x14ac:dyDescent="0.25">
      <c r="A59" s="5" t="s">
        <v>117</v>
      </c>
      <c r="B59" s="6">
        <v>97</v>
      </c>
      <c r="C59" s="6">
        <v>103</v>
      </c>
      <c r="D59" s="33">
        <v>111</v>
      </c>
      <c r="E59" s="32">
        <v>121</v>
      </c>
      <c r="F59" s="32">
        <f>+'2.2.7.Tablo'!N62</f>
        <v>121</v>
      </c>
      <c r="G59" s="32"/>
      <c r="H59" s="6">
        <v>512</v>
      </c>
      <c r="I59" s="6">
        <v>511.9</v>
      </c>
      <c r="J59" s="27">
        <v>605</v>
      </c>
      <c r="K59" s="26">
        <v>707.7</v>
      </c>
      <c r="L59" s="44">
        <f>+'2.2.7.Tablo'!O62</f>
        <v>769.4</v>
      </c>
      <c r="M59" s="44"/>
      <c r="N59" s="38">
        <f t="shared" si="0"/>
        <v>0</v>
      </c>
      <c r="O59" s="38">
        <f t="shared" si="1"/>
        <v>61.699999999999932</v>
      </c>
    </row>
    <row r="60" spans="1:15" x14ac:dyDescent="0.25">
      <c r="A60" s="5" t="s">
        <v>119</v>
      </c>
      <c r="B60" s="6">
        <v>73</v>
      </c>
      <c r="C60" s="6">
        <v>79</v>
      </c>
      <c r="D60" s="33">
        <v>81</v>
      </c>
      <c r="E60" s="32">
        <v>86</v>
      </c>
      <c r="F60" s="32">
        <f>+'2.2.7.Tablo'!N63</f>
        <v>94</v>
      </c>
      <c r="G60" s="32"/>
      <c r="H60" s="6">
        <v>971</v>
      </c>
      <c r="I60" s="6">
        <v>915.5</v>
      </c>
      <c r="J60" s="27">
        <v>1099</v>
      </c>
      <c r="K60" s="26">
        <v>1098.5</v>
      </c>
      <c r="L60" s="44">
        <f>+'2.2.7.Tablo'!O63</f>
        <v>1098.5</v>
      </c>
      <c r="M60" s="44"/>
      <c r="N60" s="38">
        <f t="shared" si="0"/>
        <v>8</v>
      </c>
      <c r="O60" s="38">
        <f t="shared" si="1"/>
        <v>0</v>
      </c>
    </row>
    <row r="61" spans="1:15" x14ac:dyDescent="0.25">
      <c r="A61" s="5" t="s">
        <v>121</v>
      </c>
      <c r="B61" s="6">
        <v>321</v>
      </c>
      <c r="C61" s="6">
        <v>328</v>
      </c>
      <c r="D61" s="33">
        <v>348</v>
      </c>
      <c r="E61" s="32">
        <v>386</v>
      </c>
      <c r="F61" s="32">
        <f>+'2.2.7.Tablo'!N64</f>
        <v>392</v>
      </c>
      <c r="G61" s="32"/>
      <c r="H61" s="6">
        <v>9040</v>
      </c>
      <c r="I61" s="6">
        <v>9040</v>
      </c>
      <c r="J61" s="27">
        <v>10937</v>
      </c>
      <c r="K61" s="26">
        <v>141717</v>
      </c>
      <c r="L61" s="44">
        <f>+'2.2.7.Tablo'!O64</f>
        <v>143283</v>
      </c>
      <c r="M61" s="44"/>
      <c r="N61" s="38">
        <f t="shared" si="0"/>
        <v>6</v>
      </c>
      <c r="O61" s="38">
        <f t="shared" si="1"/>
        <v>1566</v>
      </c>
    </row>
    <row r="62" spans="1:15" x14ac:dyDescent="0.25">
      <c r="A62" s="5" t="s">
        <v>123</v>
      </c>
      <c r="B62" s="6">
        <v>130</v>
      </c>
      <c r="C62" s="6">
        <v>135</v>
      </c>
      <c r="D62" s="33">
        <v>136</v>
      </c>
      <c r="E62" s="32">
        <v>138</v>
      </c>
      <c r="F62" s="32">
        <f>+'2.2.7.Tablo'!N65</f>
        <v>142</v>
      </c>
      <c r="G62" s="32"/>
      <c r="H62" s="6">
        <v>4670</v>
      </c>
      <c r="I62" s="6">
        <v>4669.8</v>
      </c>
      <c r="J62" s="27">
        <v>4670</v>
      </c>
      <c r="K62" s="26">
        <v>4669.8</v>
      </c>
      <c r="L62" s="44">
        <f>+'2.2.7.Tablo'!O65</f>
        <v>4669.8</v>
      </c>
      <c r="M62" s="44"/>
      <c r="N62" s="38">
        <f t="shared" si="0"/>
        <v>4</v>
      </c>
      <c r="O62" s="38">
        <f t="shared" si="1"/>
        <v>0</v>
      </c>
    </row>
    <row r="63" spans="1:15" x14ac:dyDescent="0.25">
      <c r="A63" s="5" t="s">
        <v>125</v>
      </c>
      <c r="B63" s="6">
        <v>77</v>
      </c>
      <c r="C63" s="6">
        <v>80</v>
      </c>
      <c r="D63" s="33">
        <v>82</v>
      </c>
      <c r="E63" s="32">
        <v>86</v>
      </c>
      <c r="F63" s="32">
        <f>+'2.2.7.Tablo'!N66</f>
        <v>87</v>
      </c>
      <c r="G63" s="32"/>
      <c r="H63" s="6">
        <v>1786</v>
      </c>
      <c r="I63" s="6">
        <v>1785.5</v>
      </c>
      <c r="J63" s="27">
        <v>1803</v>
      </c>
      <c r="K63" s="26">
        <v>1802.8</v>
      </c>
      <c r="L63" s="44">
        <f>+'2.2.7.Tablo'!O66</f>
        <v>1808.8</v>
      </c>
      <c r="M63" s="44"/>
      <c r="N63" s="38">
        <f t="shared" si="0"/>
        <v>1</v>
      </c>
      <c r="O63" s="38">
        <f t="shared" si="1"/>
        <v>6</v>
      </c>
    </row>
    <row r="64" spans="1:15" x14ac:dyDescent="0.25">
      <c r="A64" s="5" t="s">
        <v>127</v>
      </c>
      <c r="B64" s="6">
        <v>85</v>
      </c>
      <c r="C64" s="6">
        <v>87</v>
      </c>
      <c r="D64" s="33">
        <v>92</v>
      </c>
      <c r="E64" s="32">
        <v>94</v>
      </c>
      <c r="F64" s="32">
        <f>+'2.2.7.Tablo'!N67</f>
        <v>95</v>
      </c>
      <c r="G64" s="32"/>
      <c r="H64" s="6">
        <v>1866</v>
      </c>
      <c r="I64" s="6">
        <v>1866</v>
      </c>
      <c r="J64" s="27">
        <v>1866</v>
      </c>
      <c r="K64" s="26">
        <v>2112.8000000000002</v>
      </c>
      <c r="L64" s="44">
        <f>+'2.2.7.Tablo'!O67</f>
        <v>2112.5</v>
      </c>
      <c r="M64" s="44"/>
      <c r="N64" s="38">
        <f t="shared" si="0"/>
        <v>1</v>
      </c>
      <c r="O64" s="38">
        <f t="shared" si="1"/>
        <v>-0.3000000000001819</v>
      </c>
    </row>
    <row r="65" spans="1:15" x14ac:dyDescent="0.25">
      <c r="A65" s="5" t="s">
        <v>129</v>
      </c>
      <c r="B65" s="6">
        <v>62</v>
      </c>
      <c r="C65" s="6">
        <v>64</v>
      </c>
      <c r="D65" s="33">
        <v>70</v>
      </c>
      <c r="E65" s="32">
        <v>81</v>
      </c>
      <c r="F65" s="32">
        <f>+'2.2.7.Tablo'!N68</f>
        <v>78</v>
      </c>
      <c r="G65" s="32"/>
      <c r="H65" s="6">
        <v>757</v>
      </c>
      <c r="I65" s="6">
        <v>757</v>
      </c>
      <c r="J65" s="27">
        <v>890</v>
      </c>
      <c r="K65" s="26">
        <v>2682</v>
      </c>
      <c r="L65" s="44">
        <f>+'2.2.7.Tablo'!O68</f>
        <v>890</v>
      </c>
      <c r="M65" s="44"/>
      <c r="N65" s="38">
        <f t="shared" si="0"/>
        <v>-3</v>
      </c>
      <c r="O65" s="38">
        <f t="shared" si="1"/>
        <v>-1792</v>
      </c>
    </row>
    <row r="66" spans="1:15" x14ac:dyDescent="0.25">
      <c r="A66" s="5" t="s">
        <v>131</v>
      </c>
      <c r="B66" s="6">
        <v>14</v>
      </c>
      <c r="C66" s="6">
        <v>16</v>
      </c>
      <c r="D66" s="33">
        <v>21</v>
      </c>
      <c r="E66" s="32">
        <v>21</v>
      </c>
      <c r="F66" s="32">
        <f>+'2.2.7.Tablo'!N69</f>
        <v>23</v>
      </c>
      <c r="G66" s="32"/>
      <c r="H66" s="6">
        <v>70736</v>
      </c>
      <c r="I66" s="6">
        <v>70736</v>
      </c>
      <c r="J66" s="27">
        <v>70603</v>
      </c>
      <c r="K66" s="26">
        <v>67206</v>
      </c>
      <c r="L66" s="44">
        <f>+'2.2.7.Tablo'!O69</f>
        <v>67206</v>
      </c>
      <c r="M66" s="44"/>
      <c r="N66" s="38">
        <f t="shared" si="0"/>
        <v>2</v>
      </c>
      <c r="O66" s="38">
        <f t="shared" si="1"/>
        <v>0</v>
      </c>
    </row>
    <row r="67" spans="1:15" x14ac:dyDescent="0.25">
      <c r="A67" s="5" t="s">
        <v>133</v>
      </c>
      <c r="B67" s="6">
        <v>25</v>
      </c>
      <c r="C67" s="6">
        <v>26</v>
      </c>
      <c r="D67" s="33">
        <v>26</v>
      </c>
      <c r="E67" s="32">
        <v>38</v>
      </c>
      <c r="F67" s="32">
        <f>+'2.2.7.Tablo'!N70</f>
        <v>45</v>
      </c>
      <c r="G67" s="32"/>
      <c r="H67" s="6">
        <v>184</v>
      </c>
      <c r="I67" s="6">
        <v>184</v>
      </c>
      <c r="J67" s="27">
        <v>184</v>
      </c>
      <c r="K67" s="26">
        <v>184</v>
      </c>
      <c r="L67" s="44">
        <f>+'2.2.7.Tablo'!O70</f>
        <v>184</v>
      </c>
      <c r="M67" s="44"/>
      <c r="N67" s="38">
        <f t="shared" si="0"/>
        <v>7</v>
      </c>
      <c r="O67" s="38">
        <f t="shared" si="1"/>
        <v>0</v>
      </c>
    </row>
    <row r="68" spans="1:15" x14ac:dyDescent="0.25">
      <c r="A68" s="5" t="s">
        <v>135</v>
      </c>
      <c r="B68" s="6">
        <v>100</v>
      </c>
      <c r="C68" s="6">
        <v>102</v>
      </c>
      <c r="D68" s="33">
        <v>107</v>
      </c>
      <c r="E68" s="32">
        <v>107</v>
      </c>
      <c r="F68" s="32">
        <f>+'2.2.7.Tablo'!N71</f>
        <v>108</v>
      </c>
      <c r="G68" s="32"/>
      <c r="H68" s="6">
        <v>1027</v>
      </c>
      <c r="I68" s="6">
        <v>1006.5</v>
      </c>
      <c r="J68" s="27">
        <v>1047</v>
      </c>
      <c r="K68" s="26">
        <v>1047.3800000000001</v>
      </c>
      <c r="L68" s="44">
        <f>+'2.2.7.Tablo'!O71</f>
        <v>1163.5999999999999</v>
      </c>
      <c r="M68" s="44"/>
      <c r="N68" s="38">
        <f t="shared" si="0"/>
        <v>1</v>
      </c>
      <c r="O68" s="38">
        <f t="shared" si="1"/>
        <v>116.2199999999998</v>
      </c>
    </row>
    <row r="69" spans="1:15" x14ac:dyDescent="0.25">
      <c r="A69" s="5" t="s">
        <v>137</v>
      </c>
      <c r="B69" s="6">
        <v>88</v>
      </c>
      <c r="C69" s="6">
        <v>87</v>
      </c>
      <c r="D69" s="33">
        <v>88</v>
      </c>
      <c r="E69" s="32">
        <v>94</v>
      </c>
      <c r="F69" s="32">
        <f>+'2.2.7.Tablo'!N72</f>
        <v>96</v>
      </c>
      <c r="G69" s="32"/>
      <c r="H69" s="6">
        <v>4120</v>
      </c>
      <c r="I69" s="6">
        <v>3680</v>
      </c>
      <c r="J69" s="27">
        <v>3680</v>
      </c>
      <c r="K69" s="26">
        <v>3932.6</v>
      </c>
      <c r="L69" s="44">
        <f>+'2.2.7.Tablo'!O72</f>
        <v>3932.6</v>
      </c>
      <c r="M69" s="44"/>
      <c r="N69" s="38">
        <f t="shared" ref="N69:N84" si="2">F69-E69</f>
        <v>2</v>
      </c>
      <c r="O69" s="38">
        <f t="shared" ref="O69:O84" si="3">L69-K69</f>
        <v>0</v>
      </c>
    </row>
    <row r="70" spans="1:15" x14ac:dyDescent="0.25">
      <c r="A70" s="5" t="s">
        <v>139</v>
      </c>
      <c r="B70" s="6">
        <v>95</v>
      </c>
      <c r="C70" s="6">
        <v>95</v>
      </c>
      <c r="D70" s="33">
        <v>95</v>
      </c>
      <c r="E70" s="32">
        <v>111</v>
      </c>
      <c r="F70" s="32">
        <f>+'2.2.7.Tablo'!N73</f>
        <v>123</v>
      </c>
      <c r="G70" s="32"/>
      <c r="H70" s="6">
        <v>8675</v>
      </c>
      <c r="I70" s="6">
        <v>8674.5</v>
      </c>
      <c r="J70" s="27">
        <v>8705</v>
      </c>
      <c r="K70" s="26">
        <v>9142.4</v>
      </c>
      <c r="L70" s="44">
        <f>+'2.2.7.Tablo'!O73</f>
        <v>9476.4</v>
      </c>
      <c r="M70" s="44"/>
      <c r="N70" s="38">
        <f t="shared" si="2"/>
        <v>12</v>
      </c>
      <c r="O70" s="38">
        <f t="shared" si="3"/>
        <v>334</v>
      </c>
    </row>
    <row r="71" spans="1:15" x14ac:dyDescent="0.25">
      <c r="A71" s="5" t="s">
        <v>141</v>
      </c>
      <c r="B71" s="6">
        <v>74</v>
      </c>
      <c r="C71" s="6">
        <v>77</v>
      </c>
      <c r="D71" s="33">
        <v>83</v>
      </c>
      <c r="E71" s="32">
        <v>94</v>
      </c>
      <c r="F71" s="32">
        <f>+'2.2.7.Tablo'!N74</f>
        <v>101</v>
      </c>
      <c r="G71" s="32"/>
      <c r="H71" s="6">
        <v>1005</v>
      </c>
      <c r="I71" s="6">
        <v>1188</v>
      </c>
      <c r="J71" s="27">
        <v>1227</v>
      </c>
      <c r="K71" s="26">
        <v>1767</v>
      </c>
      <c r="L71" s="44">
        <f>+'2.2.7.Tablo'!O74</f>
        <v>1832</v>
      </c>
      <c r="M71" s="44"/>
      <c r="N71" s="38">
        <f t="shared" si="2"/>
        <v>7</v>
      </c>
      <c r="O71" s="38">
        <f t="shared" si="3"/>
        <v>65</v>
      </c>
    </row>
    <row r="72" spans="1:15" x14ac:dyDescent="0.25">
      <c r="A72" s="5" t="s">
        <v>143</v>
      </c>
      <c r="B72" s="6">
        <v>100</v>
      </c>
      <c r="C72" s="6">
        <v>116</v>
      </c>
      <c r="D72" s="33">
        <v>113</v>
      </c>
      <c r="E72" s="32">
        <v>117</v>
      </c>
      <c r="F72" s="32">
        <f>+'2.2.7.Tablo'!N75</f>
        <v>121</v>
      </c>
      <c r="G72" s="32"/>
      <c r="H72" s="6">
        <v>230</v>
      </c>
      <c r="I72" s="6">
        <v>230</v>
      </c>
      <c r="J72" s="27">
        <v>230</v>
      </c>
      <c r="K72" s="26">
        <v>230</v>
      </c>
      <c r="L72" s="44">
        <f>+'2.2.7.Tablo'!O75</f>
        <v>290</v>
      </c>
      <c r="M72" s="44"/>
      <c r="N72" s="38">
        <f t="shared" si="2"/>
        <v>4</v>
      </c>
      <c r="O72" s="38">
        <f t="shared" si="3"/>
        <v>60</v>
      </c>
    </row>
    <row r="73" spans="1:15" x14ac:dyDescent="0.25">
      <c r="A73" s="5" t="s">
        <v>145</v>
      </c>
      <c r="B73" s="6">
        <v>65</v>
      </c>
      <c r="C73" s="6">
        <v>65</v>
      </c>
      <c r="D73" s="33">
        <v>67</v>
      </c>
      <c r="E73" s="32">
        <v>68</v>
      </c>
      <c r="F73" s="32">
        <f>+'2.2.7.Tablo'!N76</f>
        <v>68</v>
      </c>
      <c r="G73" s="32"/>
      <c r="H73" s="6">
        <v>1205</v>
      </c>
      <c r="I73" s="6">
        <v>1205</v>
      </c>
      <c r="J73" s="27">
        <v>1205</v>
      </c>
      <c r="K73" s="26">
        <v>1205</v>
      </c>
      <c r="L73" s="44">
        <f>+'2.2.7.Tablo'!O76</f>
        <v>1205</v>
      </c>
      <c r="M73" s="44"/>
      <c r="N73" s="38">
        <f t="shared" si="2"/>
        <v>0</v>
      </c>
      <c r="O73" s="38">
        <f t="shared" si="3"/>
        <v>0</v>
      </c>
    </row>
    <row r="74" spans="1:15" x14ac:dyDescent="0.25">
      <c r="A74" s="5" t="s">
        <v>147</v>
      </c>
      <c r="B74" s="6">
        <v>38</v>
      </c>
      <c r="C74" s="6">
        <v>40</v>
      </c>
      <c r="D74" s="33">
        <v>42</v>
      </c>
      <c r="E74" s="32">
        <v>45</v>
      </c>
      <c r="F74" s="32">
        <f>+'2.2.7.Tablo'!N77</f>
        <v>45</v>
      </c>
      <c r="G74" s="32"/>
      <c r="H74" s="6">
        <v>713</v>
      </c>
      <c r="I74" s="6">
        <v>713.5</v>
      </c>
      <c r="J74" s="27">
        <v>714</v>
      </c>
      <c r="K74" s="26">
        <v>713.5</v>
      </c>
      <c r="L74" s="44">
        <f>+'2.2.7.Tablo'!O77</f>
        <v>713.5</v>
      </c>
      <c r="M74" s="44"/>
      <c r="N74" s="38">
        <f t="shared" si="2"/>
        <v>0</v>
      </c>
      <c r="O74" s="38">
        <f t="shared" si="3"/>
        <v>0</v>
      </c>
    </row>
    <row r="75" spans="1:15" x14ac:dyDescent="0.25">
      <c r="A75" s="5" t="s">
        <v>149</v>
      </c>
      <c r="B75" s="6">
        <v>15</v>
      </c>
      <c r="C75" s="6">
        <v>15</v>
      </c>
      <c r="D75" s="33">
        <v>15</v>
      </c>
      <c r="E75" s="32">
        <v>15</v>
      </c>
      <c r="F75" s="32">
        <f>+'2.2.7.Tablo'!N78</f>
        <v>15</v>
      </c>
      <c r="G75" s="32"/>
      <c r="H75" s="6">
        <v>163</v>
      </c>
      <c r="I75" s="6">
        <v>163.19999999999999</v>
      </c>
      <c r="J75" s="27">
        <v>163</v>
      </c>
      <c r="K75" s="26">
        <v>163.19999999999999</v>
      </c>
      <c r="L75" s="44">
        <f>+'2.2.7.Tablo'!O78</f>
        <v>163.19999999999999</v>
      </c>
      <c r="M75" s="44"/>
      <c r="N75" s="38">
        <f t="shared" si="2"/>
        <v>0</v>
      </c>
      <c r="O75" s="38">
        <f t="shared" si="3"/>
        <v>0</v>
      </c>
    </row>
    <row r="76" spans="1:15" x14ac:dyDescent="0.25">
      <c r="A76" s="5" t="s">
        <v>151</v>
      </c>
      <c r="B76" s="6">
        <v>42</v>
      </c>
      <c r="C76" s="6">
        <v>44</v>
      </c>
      <c r="D76" s="33">
        <v>47</v>
      </c>
      <c r="E76" s="32">
        <v>50</v>
      </c>
      <c r="F76" s="32">
        <f>+'2.2.7.Tablo'!N79</f>
        <v>52</v>
      </c>
      <c r="G76" s="32"/>
      <c r="H76" s="6">
        <v>4013</v>
      </c>
      <c r="I76" s="6">
        <v>4013</v>
      </c>
      <c r="J76" s="27">
        <v>4013</v>
      </c>
      <c r="K76" s="26">
        <v>4013</v>
      </c>
      <c r="L76" s="44">
        <f>+'2.2.7.Tablo'!O79</f>
        <v>4013</v>
      </c>
      <c r="M76" s="44"/>
      <c r="N76" s="38">
        <f t="shared" si="2"/>
        <v>2</v>
      </c>
      <c r="O76" s="38">
        <f t="shared" si="3"/>
        <v>0</v>
      </c>
    </row>
    <row r="77" spans="1:15" x14ac:dyDescent="0.25">
      <c r="A77" s="5" t="s">
        <v>153</v>
      </c>
      <c r="B77" s="6">
        <v>45</v>
      </c>
      <c r="C77" s="6">
        <v>49</v>
      </c>
      <c r="D77" s="33">
        <v>50</v>
      </c>
      <c r="E77" s="32">
        <v>53</v>
      </c>
      <c r="F77" s="32">
        <f>+'2.2.7.Tablo'!N80</f>
        <v>59</v>
      </c>
      <c r="G77" s="32"/>
      <c r="H77" s="6">
        <v>2118</v>
      </c>
      <c r="I77" s="6">
        <v>2118</v>
      </c>
      <c r="J77" s="27">
        <v>2118</v>
      </c>
      <c r="K77" s="26">
        <v>2118</v>
      </c>
      <c r="L77" s="44">
        <f>+'2.2.7.Tablo'!O80</f>
        <v>2131.8000000000002</v>
      </c>
      <c r="M77" s="44"/>
      <c r="N77" s="38">
        <f t="shared" si="2"/>
        <v>6</v>
      </c>
      <c r="O77" s="38">
        <f t="shared" si="3"/>
        <v>13.800000000000182</v>
      </c>
    </row>
    <row r="78" spans="1:15" x14ac:dyDescent="0.25">
      <c r="A78" s="5" t="s">
        <v>155</v>
      </c>
      <c r="B78" s="6">
        <v>4</v>
      </c>
      <c r="C78" s="6">
        <v>5</v>
      </c>
      <c r="D78" s="33">
        <v>5</v>
      </c>
      <c r="E78" s="32">
        <v>9</v>
      </c>
      <c r="F78" s="32">
        <f>+'2.2.7.Tablo'!N81</f>
        <v>9</v>
      </c>
      <c r="G78" s="32"/>
      <c r="H78" s="6">
        <v>10</v>
      </c>
      <c r="I78" s="6">
        <v>10</v>
      </c>
      <c r="J78" s="27">
        <v>10</v>
      </c>
      <c r="K78" s="26">
        <v>10</v>
      </c>
      <c r="L78" s="44">
        <f>+'2.2.7.Tablo'!O81</f>
        <v>10</v>
      </c>
      <c r="M78" s="44"/>
      <c r="N78" s="38">
        <f t="shared" si="2"/>
        <v>0</v>
      </c>
      <c r="O78" s="38">
        <f t="shared" si="3"/>
        <v>0</v>
      </c>
    </row>
    <row r="79" spans="1:15" x14ac:dyDescent="0.25">
      <c r="A79" s="5" t="s">
        <v>157</v>
      </c>
      <c r="B79" s="6">
        <v>9</v>
      </c>
      <c r="C79" s="6">
        <v>9</v>
      </c>
      <c r="D79" s="33">
        <v>11</v>
      </c>
      <c r="E79" s="32">
        <v>15</v>
      </c>
      <c r="F79" s="32">
        <f>+'2.2.7.Tablo'!N82</f>
        <v>15</v>
      </c>
      <c r="G79" s="32"/>
      <c r="H79" s="6">
        <v>5580</v>
      </c>
      <c r="I79" s="6">
        <v>5580</v>
      </c>
      <c r="J79" s="27">
        <v>5615</v>
      </c>
      <c r="K79" s="26">
        <v>5615</v>
      </c>
      <c r="L79" s="44">
        <f>+'2.2.7.Tablo'!O82</f>
        <v>5615</v>
      </c>
      <c r="M79" s="44"/>
      <c r="N79" s="38">
        <f t="shared" si="2"/>
        <v>0</v>
      </c>
      <c r="O79" s="38">
        <f t="shared" si="3"/>
        <v>0</v>
      </c>
    </row>
    <row r="80" spans="1:15" x14ac:dyDescent="0.25">
      <c r="A80" s="5" t="s">
        <v>159</v>
      </c>
      <c r="B80" s="6">
        <v>74</v>
      </c>
      <c r="C80" s="6">
        <v>87</v>
      </c>
      <c r="D80" s="33">
        <v>89</v>
      </c>
      <c r="E80" s="32">
        <v>95</v>
      </c>
      <c r="F80" s="32">
        <f>+'2.2.7.Tablo'!N83</f>
        <v>98</v>
      </c>
      <c r="G80" s="32"/>
      <c r="H80" s="6">
        <v>582</v>
      </c>
      <c r="I80" s="6">
        <v>622</v>
      </c>
      <c r="J80" s="27">
        <v>622</v>
      </c>
      <c r="K80" s="26">
        <v>622</v>
      </c>
      <c r="L80" s="44">
        <f>+'2.2.7.Tablo'!O83</f>
        <v>622</v>
      </c>
      <c r="M80" s="44"/>
      <c r="N80" s="38">
        <f t="shared" si="2"/>
        <v>3</v>
      </c>
      <c r="O80" s="38">
        <f t="shared" si="3"/>
        <v>0</v>
      </c>
    </row>
    <row r="81" spans="1:15" x14ac:dyDescent="0.25">
      <c r="A81" s="5" t="s">
        <v>161</v>
      </c>
      <c r="B81" s="6">
        <v>30</v>
      </c>
      <c r="C81" s="6">
        <v>30</v>
      </c>
      <c r="D81" s="33">
        <v>48</v>
      </c>
      <c r="E81" s="32">
        <v>47</v>
      </c>
      <c r="F81" s="32">
        <f>+'2.2.7.Tablo'!N84</f>
        <v>47</v>
      </c>
      <c r="G81" s="32"/>
      <c r="H81" s="6">
        <v>18</v>
      </c>
      <c r="I81" s="6">
        <v>18</v>
      </c>
      <c r="J81" s="27">
        <v>18</v>
      </c>
      <c r="K81" s="26">
        <v>18</v>
      </c>
      <c r="L81" s="44">
        <f>+'2.2.7.Tablo'!O84</f>
        <v>18</v>
      </c>
      <c r="M81" s="44"/>
      <c r="N81" s="38">
        <f t="shared" si="2"/>
        <v>0</v>
      </c>
      <c r="O81" s="38">
        <f t="shared" si="3"/>
        <v>0</v>
      </c>
    </row>
    <row r="82" spans="1:15" x14ac:dyDescent="0.25">
      <c r="A82" s="5" t="s">
        <v>163</v>
      </c>
      <c r="B82" s="6">
        <v>22</v>
      </c>
      <c r="C82" s="6">
        <v>24</v>
      </c>
      <c r="D82" s="33">
        <v>24</v>
      </c>
      <c r="E82" s="32">
        <v>25</v>
      </c>
      <c r="F82" s="32">
        <f>+'2.2.7.Tablo'!N85</f>
        <v>25</v>
      </c>
      <c r="G82" s="32"/>
      <c r="H82" s="6">
        <v>278</v>
      </c>
      <c r="I82" s="6">
        <v>278</v>
      </c>
      <c r="J82" s="27">
        <v>278</v>
      </c>
      <c r="K82" s="26">
        <v>278</v>
      </c>
      <c r="L82" s="44">
        <f>+'2.2.7.Tablo'!O85</f>
        <v>278</v>
      </c>
      <c r="M82" s="44"/>
      <c r="N82" s="38">
        <f t="shared" si="2"/>
        <v>0</v>
      </c>
      <c r="O82" s="38">
        <f t="shared" si="3"/>
        <v>0</v>
      </c>
    </row>
    <row r="83" spans="1:15" x14ac:dyDescent="0.25">
      <c r="A83" s="5" t="s">
        <v>165</v>
      </c>
      <c r="B83" s="6">
        <v>17</v>
      </c>
      <c r="C83" s="6">
        <v>17</v>
      </c>
      <c r="D83" s="33">
        <v>33</v>
      </c>
      <c r="E83" s="32">
        <v>33</v>
      </c>
      <c r="F83" s="32">
        <f>+'2.2.7.Tablo'!N86</f>
        <v>33</v>
      </c>
      <c r="G83" s="32"/>
      <c r="H83" s="6"/>
      <c r="I83" s="6"/>
      <c r="J83" s="27"/>
      <c r="K83" s="26"/>
      <c r="L83" s="44">
        <f>+'2.2.7.Tablo'!O86</f>
        <v>0</v>
      </c>
      <c r="M83" s="44"/>
      <c r="N83" s="38">
        <f t="shared" si="2"/>
        <v>0</v>
      </c>
      <c r="O83" s="38">
        <f t="shared" si="3"/>
        <v>0</v>
      </c>
    </row>
    <row r="84" spans="1:15" ht="15.75" thickBot="1" x14ac:dyDescent="0.3">
      <c r="A84" s="5" t="s">
        <v>167</v>
      </c>
      <c r="B84" s="6">
        <v>31</v>
      </c>
      <c r="C84" s="6">
        <v>29</v>
      </c>
      <c r="D84" s="34">
        <v>27</v>
      </c>
      <c r="E84" s="40">
        <v>28</v>
      </c>
      <c r="F84" s="32">
        <f>+'2.2.7.Tablo'!N87</f>
        <v>31</v>
      </c>
      <c r="G84" s="43"/>
      <c r="H84" s="6">
        <v>36</v>
      </c>
      <c r="I84" s="6">
        <v>42</v>
      </c>
      <c r="J84" s="28">
        <v>42</v>
      </c>
      <c r="K84" s="41">
        <v>44</v>
      </c>
      <c r="L84" s="44">
        <f>+'2.2.7.Tablo'!O87</f>
        <v>44</v>
      </c>
      <c r="M84" s="44"/>
      <c r="N84" s="38">
        <f t="shared" si="2"/>
        <v>3</v>
      </c>
      <c r="O84" s="38">
        <f t="shared" si="3"/>
        <v>0</v>
      </c>
    </row>
    <row r="85" spans="1:15" x14ac:dyDescent="0.25">
      <c r="B85" s="4">
        <f>SUM(B4:B84)</f>
        <v>7022</v>
      </c>
      <c r="C85" s="4">
        <f t="shared" ref="C85:M85" si="4">SUM(C4:C84)</f>
        <v>7320</v>
      </c>
      <c r="D85" s="4">
        <f t="shared" si="4"/>
        <v>7657</v>
      </c>
      <c r="E85" s="38">
        <f t="shared" ref="E85:G85" si="5">SUM(E4:E84)</f>
        <v>8168</v>
      </c>
      <c r="F85" s="38">
        <f t="shared" si="5"/>
        <v>8440</v>
      </c>
      <c r="G85" s="38">
        <f t="shared" si="5"/>
        <v>0</v>
      </c>
      <c r="H85" s="4">
        <f t="shared" si="4"/>
        <v>1366783</v>
      </c>
      <c r="I85" s="4">
        <f t="shared" si="4"/>
        <v>1427069.26</v>
      </c>
      <c r="J85" s="4">
        <f t="shared" ref="J85" si="6">SUM(J4:J84)</f>
        <v>1437949</v>
      </c>
      <c r="K85" s="38">
        <f t="shared" si="4"/>
        <v>1442586.2500000002</v>
      </c>
      <c r="L85" s="38">
        <f t="shared" si="4"/>
        <v>1462209.1700000004</v>
      </c>
      <c r="M85" s="38">
        <f t="shared" si="4"/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2.2.7.Tablo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 Direkçi</dc:creator>
  <cp:lastModifiedBy>Taylan Sarıaltın</cp:lastModifiedBy>
  <dcterms:created xsi:type="dcterms:W3CDTF">2016-11-28T08:46:49Z</dcterms:created>
  <dcterms:modified xsi:type="dcterms:W3CDTF">2019-11-06T11:42:26Z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